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89" documentId="120_S{2AC9BD13-BADA-5192-A53E-5A8FF88502F6}" xr6:coauthVersionLast="47" xr6:coauthVersionMax="47" xr10:uidLastSave="{5C1F002A-E11E-4D02-B2BA-AFDD770CB1B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<sst xmlns="http://schemas.openxmlformats.org/spreadsheetml/2006/main" count="180292" uniqueCount="39131">
  <si>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</si>
  <si>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</si>
  <si>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</si>
  <si>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</si>
  <si>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</si>
  <si>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</si>
  <si>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</si>
  <si>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</si>
  <si>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</si>
  <si>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</si>
  <si>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</si>
  <si>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</si>
  <si>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</si>
  <si>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</si>
  <si>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</si>
  <si>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</si>
  <si>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</si>
  <si>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</si>
  <si>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</si>
  <si>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</si>
  <si>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</si>
  <si>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</si>
  <si>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</si>
  <si>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</si>
  <si>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</si>
  <si>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</si>
  <si>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</si>
  <si>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</si>
  <si>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</si>
  <si>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</si>
  <si>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</si>
  <si>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</si>
  <si>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</si>
  <si>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</si>
  <si>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</si>
  <si>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</si>
  <si>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</si>
  <si>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</si>
  <si>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</si>
  <si>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</si>
  <si>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</si>
  <si>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</si>
  <si>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</si>
  <si>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</si>
  <si>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</si>
  <si>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</si>
  <si>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</si>
  <si>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</si>
  <si>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</si>
  <si>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</si>
  <si>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</si>
  <si>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</si>
  <si>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</si>
  <si>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</si>
  <si>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</si>
  <si>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</si>
  <si>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</si>
  <si>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</si>
  <si>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</si>
  <si>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</si>
  <si>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</si>
  <si>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</si>
  <si>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</si>
  <si>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</si>
  <si>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</si>
  <si>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</si>
  <si>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</si>
  <si>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</si>
  <si>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</si>
  <si>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</si>
  <si>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</si>
  <si>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</si>
  <si>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</si>
  <si>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</si>
  <si>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</si>
  <si>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</si>
  <si>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</si>
  <si>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</si>
  <si>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</si>
  <si>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</si>
  <si>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</si>
  <si>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</si>
  <si>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</si>
  <si>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</si>
  <si>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</si>
  <si>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</si>
  <si>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</si>
  <si>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</si>
  <si>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</si>
  <si>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</si>
  <si>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</si>
  <si>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</si>
  <si>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</si>
  <si>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</si>
  <si>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</si>
  <si>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</si>
  <si>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</si>
  <si>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</si>
  <si>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</si>
  <si>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</si>
  <si>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</si>
  <si>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</si>
  <si>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</si>
  <si>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</si>
  <si>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</si>
  <si>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</si>
  <si>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</si>
  <si>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</si>
  <si>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</si>
  <si>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</si>
  <si>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</si>
  <si>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</si>
  <si>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</si>
  <si>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</si>
  <si>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</si>
  <si>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</si>
  <si>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</si>
  <si>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</si>
  <si>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</si>
  <si>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</si>
  <si>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</si>
  <si>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</si>
  <si>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</si>
  <si>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</si>
  <si>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</si>
  <si>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</si>
  <si>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</si>
  <si>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</si>
  <si>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</si>
  <si>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</si>
  <si>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</si>
  <si>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</si>
  <si>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</si>
  <si>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</si>
  <si>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</si>
  <si>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</si>
  <si>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</si>
  <si>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</si>
  <si>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</si>
  <si>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</si>
  <si>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</si>
  <si>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</si>
  <si>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</si>
  <si>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</si>
  <si>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</si>
  <si>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</si>
  <si>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</si>
  <si>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</si>
  <si>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</si>
  <si>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</si>
  <si>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</si>
  <si>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</si>
  <si>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</si>
  <si>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</si>
  <si>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</si>
  <si>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</si>
  <si>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</si>
  <si>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</si>
  <si>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</si>
  <si>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</si>
  <si>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</si>
  <si>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</si>
  <si>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</si>
  <si>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</si>
  <si>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</si>
  <si>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</si>
  <si>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</si>
  <si>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</si>
  <si>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</si>
  <si>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</si>
  <si>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</si>
  <si>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</si>
  <si>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</si>
  <si>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</si>
  <si>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</si>
  <si>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</si>
  <si>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</si>
  <si>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</si>
  <si>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</si>
  <si>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</si>
  <si>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</si>
  <si>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</si>
  <si>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</si>
  <si>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</si>
  <si>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</si>
  <si>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</si>
  <si>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</si>
  <si>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</si>
  <si>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</si>
  <si>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</si>
  <si>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</si>
  <si>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</si>
  <si>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</si>
  <si>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</si>
  <si>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</si>
  <si>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</si>
  <si>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</si>
  <si>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</si>
  <si>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</si>
  <si>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</si>
  <si>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</si>
  <si>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</si>
  <si>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</si>
  <si>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</si>
  <si>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</si>
  <si>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</si>
  <si>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</si>
  <si>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</si>
  <si>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</si>
  <si>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</si>
  <si>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</si>
  <si>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</si>
  <si>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</si>
  <si>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</si>
  <si>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</si>
  <si>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</si>
  <si>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</si>
  <si>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</si>
  <si>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</si>
  <si>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</si>
  <si>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</si>
  <si>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</si>
  <si>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</si>
  <si>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</si>
  <si>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</si>
  <si>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</si>
  <si>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</si>
  <si>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</si>
  <si>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</si>
  <si>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</si>
  <si>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</si>
  <si>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</si>
  <si>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</si>
  <si>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</si>
  <si>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</si>
  <si>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</si>
  <si>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</si>
  <si>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</si>
  <si>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</si>
  <si>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</si>
  <si>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</si>
  <si>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</si>
  <si>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</si>
  <si>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</si>
  <si>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</si>
  <si>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</si>
  <si>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</si>
  <si>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</si>
  <si>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</si>
  <si>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</si>
  <si>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</si>
  <si>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</si>
  <si>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</si>
  <si>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</si>
  <si>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</si>
  <si>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</si>
  <si>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</si>
  <si>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</si>
  <si>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</si>
  <si>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</si>
  <si>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</si>
  <si>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</si>
  <si>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</si>
  <si>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</si>
  <si>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</si>
  <si>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</si>
  <si>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</si>
  <si>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</si>
  <si>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</si>
  <si>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</si>
  <si>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</si>
  <si>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</si>
  <si>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</si>
  <si>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</si>
  <si>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</si>
  <si>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</si>
  <si>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</si>
  <si>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</si>
  <si>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</si>
  <si>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</si>
  <si>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</si>
  <si>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</si>
  <si>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</si>
  <si>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</si>
  <si>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</si>
  <si>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</si>
  <si>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</si>
  <si>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</si>
  <si>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</si>
  <si>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</si>
  <si>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</si>
  <si>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</si>
  <si>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</si>
  <si>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</si>
  <si>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</si>
  <si>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</si>
  <si>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</si>
  <si>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</si>
  <si>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</si>
  <si>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</si>
  <si>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</si>
  <si>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</si>
  <si>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</si>
  <si>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</si>
  <si>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</si>
  <si>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</si>
  <si>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</si>
  <si>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</si>
  <si>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</si>
  <si>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</si>
  <si>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</si>
  <si>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</si>
  <si>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</si>
  <si>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</si>
  <si>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</si>
  <si>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</si>
  <si>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</si>
  <si>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</si>
  <si>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</si>
  <si>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</si>
  <si>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</si>
  <si>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</si>
  <si>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</si>
  <si>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</si>
  <si>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</si>
  <si>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</si>
  <si>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</si>
  <si>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</si>
  <si>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</si>
  <si>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</si>
  <si>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</si>
  <si>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</si>
  <si>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</si>
  <si>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</si>
  <si>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</si>
  <si>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</si>
  <si>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</si>
  <si>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</si>
  <si>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</si>
  <si>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</si>
  <si>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</si>
  <si>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</si>
  <si>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</si>
  <si>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</si>
  <si>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</si>
  <si>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</si>
  <si>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</si>
  <si>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</si>
  <si>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</si>
  <si>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</si>
  <si>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</si>
  <si>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</si>
  <si>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</si>
  <si>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</si>
  <si>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</si>
  <si>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</si>
  <si>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</si>
  <si>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</si>
  <si>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</si>
  <si>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</si>
  <si>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</si>
  <si>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</si>
  <si>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</si>
  <si>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</si>
  <si>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</si>
  <si>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</si>
  <si>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</si>
  <si>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</si>
  <si>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</si>
  <si>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</si>
  <si>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</si>
  <si>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</si>
  <si>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</si>
  <si>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</si>
  <si>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</si>
  <si>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</si>
  <si>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</si>
  <si>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</si>
  <si>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</si>
  <si>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</si>
  <si>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</si>
  <si>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</si>
  <si>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</si>
  <si>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</si>
  <si>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</si>
  <si>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</si>
  <si>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</si>
  <si>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</si>
  <si>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</si>
  <si>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</si>
  <si>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</si>
  <si>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</si>
  <si>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</si>
  <si>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</si>
  <si>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</si>
  <si>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</si>
  <si>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</si>
  <si>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</si>
  <si>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</si>
  <si>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</si>
  <si>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</si>
  <si>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</si>
  <si>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</si>
  <si>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</si>
  <si>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</si>
  <si>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</si>
  <si>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</si>
  <si>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</si>
  <si>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</si>
  <si>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</si>
  <si>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</si>
  <si>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</si>
  <si>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</si>
  <si>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</si>
  <si>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</si>
  <si>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</si>
  <si>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</si>
  <si>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</si>
  <si>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</si>
  <si>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</si>
  <si>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</si>
  <si>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</si>
  <si>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</si>
  <si>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</si>
  <si>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</si>
  <si>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</si>
  <si>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</si>
  <si>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</si>
  <si>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</si>
  <si>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</si>
  <si>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</si>
  <si>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</si>
  <si>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</si>
  <si>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</si>
  <si>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</si>
  <si>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</si>
  <si>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</si>
  <si>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</si>
  <si>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</si>
  <si>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</si>
  <si>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</si>
  <si>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</si>
  <si>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</si>
  <si>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</si>
  <si>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</si>
  <si>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</si>
  <si>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</si>
  <si>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</si>
  <si>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</si>
  <si>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</si>
  <si>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</si>
  <si>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</si>
  <si>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</si>
  <si>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</si>
  <si>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</si>
  <si>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</si>
  <si>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</si>
  <si>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</si>
  <si>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</si>
  <si>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</si>
  <si>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</si>
  <si>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</si>
  <si>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</si>
  <si>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</si>
  <si>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</si>
  <si>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</si>
  <si>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</si>
  <si>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</si>
  <si>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</si>
  <si>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</si>
  <si>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</si>
  <si>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</si>
  <si>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</si>
  <si>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</si>
  <si>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</si>
  <si>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</si>
  <si>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</si>
  <si>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</si>
  <si>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</si>
  <si>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</si>
  <si>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</si>
  <si>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</si>
  <si>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</si>
  <si>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</si>
  <si>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</si>
  <si>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</si>
  <si>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</si>
  <si>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</si>
  <si>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</si>
  <si>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</si>
  <si>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</si>
  <si>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</si>
  <si>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</si>
  <si>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</si>
  <si>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</si>
  <si>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</si>
  <si>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</si>
  <si>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</si>
  <si>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</si>
  <si>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</si>
  <si>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</si>
  <si>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</si>
  <si>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</si>
  <si>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</si>
  <si>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</si>
  <si>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</si>
  <si>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</si>
  <si>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</si>
  <si>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</si>
  <si>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</si>
  <si>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</si>
  <si>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</si>
  <si>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</si>
  <si>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</si>
  <si>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</si>
  <si>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</si>
  <si>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</si>
  <si>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</si>
  <si>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</si>
  <si>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</si>
  <si>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</si>
  <si>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</si>
  <si>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</si>
  <si>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</si>
  <si>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</si>
  <si>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</si>
  <si>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</si>
  <si>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</si>
  <si>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</si>
  <si>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</si>
  <si>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</si>
  <si>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</si>
  <si>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</si>
  <si>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</si>
  <si>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</si>
  <si>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</si>
  <si>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</si>
  <si>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</si>
  <si>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</si>
  <si>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</si>
  <si>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</si>
  <si>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</si>
  <si>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</si>
  <si>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</si>
  <si>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</si>
  <si>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</si>
  <si>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</si>
  <si>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</si>
  <si>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</si>
  <si>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</si>
  <si>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</si>
  <si>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</si>
  <si>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</si>
  <si>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</si>
  <si>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</si>
  <si>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</si>
  <si>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</si>
  <si>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</si>
  <si>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</si>
  <si>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</si>
  <si>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</si>
  <si>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</si>
  <si>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</si>
  <si>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</si>
  <si>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</si>
  <si>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</si>
  <si>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</si>
  <si>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</si>
  <si>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</si>
  <si>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</si>
  <si>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</si>
  <si>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</si>
  <si>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</si>
  <si>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</si>
  <si>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</si>
  <si>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</si>
  <si>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</si>
  <si>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</si>
  <si>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</si>
  <si>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</si>
  <si>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</si>
  <si>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</si>
  <si>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</si>
  <si>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</si>
  <si>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</si>
  <si>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</si>
  <si>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</si>
  <si>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</si>
  <si>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</si>
  <si>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</si>
  <si>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</si>
  <si>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</si>
  <si>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</si>
  <si>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</si>
  <si>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</si>
  <si>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</si>
  <si>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</si>
  <si>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</si>
  <si>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</si>
  <si>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</si>
  <si>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</si>
  <si>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</si>
  <si>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</si>
  <si>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</si>
  <si>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</si>
  <si>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</si>
  <si>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</si>
  <si>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</si>
  <si>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</si>
  <si>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</si>
  <si>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</si>
  <si>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</si>
  <si>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</si>
  <si>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</si>
  <si>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</si>
  <si>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</si>
  <si>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</si>
  <si>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</si>
  <si>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</si>
  <si>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</si>
  <si>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</si>
  <si>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</si>
  <si>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</si>
  <si>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</si>
  <si>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</si>
  <si>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</si>
  <si>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</si>
  <si>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</si>
  <si>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</si>
  <si>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</si>
  <si>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</si>
  <si>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</si>
  <si>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</si>
  <si>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</si>
  <si>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</si>
  <si>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</si>
  <si>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</si>
  <si>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</si>
  <si>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</si>
  <si>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</si>
  <si>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</si>
  <si>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</si>
  <si>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</si>
  <si>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</si>
  <si>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</si>
  <si>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</si>
  <si>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</si>
  <si>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</si>
  <si>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</si>
  <si>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</si>
  <si>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</si>
  <si>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</si>
  <si>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</si>
  <si>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</si>
  <si>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</si>
  <si>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</si>
  <si>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</si>
  <si>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</si>
  <si>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</si>
  <si>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</si>
  <si>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</si>
  <si>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</si>
  <si>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</si>
  <si>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</si>
  <si>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</si>
  <si>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</si>
  <si>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</si>
  <si>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</si>
  <si>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</si>
  <si>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</si>
  <si>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</si>
  <si>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</si>
  <si>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</si>
  <si>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</si>
  <si>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</si>
  <si>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</si>
  <si>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</si>
  <si>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</si>
  <si>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</si>
  <si>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</si>
  <si>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</si>
  <si>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</si>
  <si>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</si>
  <si>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</si>
  <si>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</si>
  <si>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</si>
  <si>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</si>
  <si>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</si>
  <si>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</si>
  <si>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</si>
  <si>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</si>
  <si>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</si>
  <si>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</si>
  <si>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</si>
  <si>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</si>
  <si>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</si>
  <si>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</si>
  <si>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</si>
  <si>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</si>
  <si>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</si>
  <si>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</si>
  <si>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</si>
  <si>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</si>
  <si>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</si>
  <si>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</si>
  <si>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</si>
  <si>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</si>
  <si>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</si>
  <si>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</si>
  <si>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</si>
  <si>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</si>
  <si>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</si>
  <si>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</si>
  <si>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</si>
  <si>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</si>
  <si>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</si>
  <si>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</si>
  <si>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</si>
  <si>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</si>
  <si>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</si>
  <si>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</si>
  <si>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</si>
  <si>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</si>
  <si>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</si>
  <si>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</si>
  <si>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</si>
  <si>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</si>
  <si>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</si>
  <si>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</si>
  <si>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</si>
  <si>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</si>
  <si>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</si>
  <si>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</si>
  <si>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</si>
  <si>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</si>
  <si>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</si>
  <si>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</si>
  <si>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</si>
  <si>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</si>
  <si>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</si>
  <si>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</si>
  <si>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</si>
  <si>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</si>
  <si>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</si>
  <si>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</si>
  <si>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</si>
  <si>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</si>
  <si>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</si>
  <si>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</si>
  <si>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</si>
  <si>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</si>
  <si>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</si>
  <si>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</si>
  <si>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</si>
  <si>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</si>
  <si>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</si>
  <si>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</si>
  <si>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</si>
  <si>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</si>
  <si>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</si>
  <si>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</si>
  <si>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</si>
  <si>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</si>
  <si>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</si>
  <si>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</si>
  <si>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</si>
  <si>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</si>
  <si>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</si>
  <si>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</si>
  <si>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</si>
  <si>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</si>
  <si>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</si>
  <si>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</si>
  <si>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</si>
  <si>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</si>
  <si>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</si>
  <si>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</si>
  <si>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</si>
  <si>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</si>
  <si>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</si>
  <si>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</si>
  <si>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</si>
  <si>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</si>
  <si>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</si>
  <si>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</si>
  <si>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</si>
  <si>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</si>
  <si>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</si>
  <si>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</si>
  <si>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</si>
  <si>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</si>
  <si>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</si>
  <si>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</si>
  <si>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</si>
  <si>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</si>
  <si>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</si>
  <si>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</si>
  <si>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</si>
  <si>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</si>
  <si>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</si>
  <si>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</si>
  <si>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</si>
  <si>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</si>
  <si>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</si>
  <si>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</si>
  <si>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</si>
  <si>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</si>
  <si>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</si>
  <si>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</si>
  <si>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</si>
  <si>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</si>
  <si>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</si>
  <si>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</si>
  <si>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</si>
  <si>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</si>
  <si>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</si>
  <si>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</si>
  <si>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</si>
  <si>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</si>
  <si>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</si>
  <si>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</si>
  <si>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</si>
  <si>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</si>
  <si>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</si>
  <si>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</si>
  <si>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</si>
  <si>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</si>
  <si>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</si>
  <si>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</si>
  <si>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</si>
  <si>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</si>
  <si>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</si>
  <si>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</si>
  <si>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</si>
  <si>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</si>
  <si>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</si>
  <si>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</si>
  <si>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</si>
  <si>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</si>
  <si>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</si>
  <si>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</si>
  <si>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</si>
  <si>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</si>
  <si>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</si>
  <si>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</si>
  <si>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</si>
  <si>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</si>
  <si>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</si>
  <si>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</si>
  <si>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</si>
  <si>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</si>
  <si>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</si>
  <si>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</si>
  <si>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</si>
  <si>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</si>
  <si>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</si>
  <si>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</si>
  <si>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</si>
  <si>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</si>
  <si>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</si>
  <si>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</si>
  <si>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</si>
  <si>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</si>
  <si>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</si>
  <si>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</si>
  <si>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</si>
  <si>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</si>
  <si>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</si>
  <si>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</si>
  <si>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</si>
  <si>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</si>
  <si>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</si>
  <si>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</si>
  <si>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</si>
  <si>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</si>
  <si>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</si>
  <si>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</si>
  <si>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</si>
  <si>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</si>
  <si>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</si>
  <si>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</si>
  <si>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</si>
  <si>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</si>
  <si>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</si>
  <si>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</si>
  <si>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</si>
  <si>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</si>
  <si>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</si>
  <si>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</si>
  <si>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</si>
  <si>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</si>
  <si>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</si>
  <si>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</si>
  <si>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</si>
  <si>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</si>
  <si>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</si>
  <si>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</si>
  <si>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</si>
  <si>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</si>
  <si>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</si>
  <si>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</si>
  <si>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</si>
  <si>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</si>
  <si>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</si>
  <si>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</si>
  <si>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</si>
  <si>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</si>
  <si>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</si>
  <si>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</si>
  <si>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</si>
  <si>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</si>
  <si>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</si>
  <si>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</si>
  <si>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</si>
  <si>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</si>
  <si>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</si>
  <si>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</si>
  <si>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</si>
  <si>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</si>
  <si>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</si>
  <si>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</si>
  <si>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</si>
  <si>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</si>
  <si>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</si>
  <si>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</si>
  <si>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</si>
  <si>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</si>
  <si>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</si>
  <si>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</si>
  <si>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</si>
  <si>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</si>
  <si>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</si>
  <si>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</si>
  <si>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</si>
  <si>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</si>
  <si>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</si>
  <si>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</si>
  <si>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</si>
  <si>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</si>
  <si>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</si>
  <si>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</si>
  <si>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</si>
  <si>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</si>
  <si>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</si>
  <si>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</si>
  <si>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</si>
  <si>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</si>
  <si>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</si>
  <si>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</si>
  <si>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</si>
  <si>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</si>
  <si>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</si>
  <si>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</si>
  <si>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</si>
  <si>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</si>
  <si>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</si>
  <si>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</si>
  <si>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</si>
  <si>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</si>
  <si>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</si>
  <si>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</si>
  <si>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</si>
  <si>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</si>
  <si>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</si>
  <si>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</si>
  <si>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</si>
  <si>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</si>
  <si>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</si>
  <si>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</si>
  <si>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</si>
  <si>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</si>
  <si>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</si>
  <si>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</si>
  <si>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</si>
  <si>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</si>
  <si>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</si>
  <si>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</si>
  <si>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</si>
  <si>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</si>
  <si>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</si>
  <si>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</si>
  <si>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</si>
  <si>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</si>
  <si>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</si>
  <si>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</si>
  <si>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</si>
  <si>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</si>
  <si>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</si>
  <si>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</si>
  <si>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</si>
  <si>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</si>
  <si>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</si>
  <si>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</si>
  <si>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</si>
  <si>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</si>
  <si>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</si>
  <si>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</si>
  <si>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</si>
  <si>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</si>
  <si>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</si>
  <si>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</si>
  <si>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</si>
  <si>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</si>
  <si>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</si>
  <si>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</si>
  <si>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</si>
  <si>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</si>
  <si>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</si>
  <si>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</si>
  <si>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</si>
  <si>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</si>
  <si>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</si>
  <si>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</si>
  <si>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</si>
  <si>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</si>
  <si>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</si>
  <si>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</si>
  <si>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</si>
  <si>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</si>
  <si>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</si>
  <si>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</si>
  <si>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</si>
  <si>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</si>
  <si>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</si>
  <si>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</si>
  <si>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</si>
  <si>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</si>
  <si>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</si>
  <si>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</si>
  <si>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</si>
  <si>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</si>
  <si>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</si>
  <si>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</si>
  <si>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</si>
  <si>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</si>
  <si>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</si>
  <si>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</si>
  <si>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</si>
  <si>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</si>
  <si>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</si>
  <si>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</si>
  <si>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</si>
  <si>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</si>
  <si>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</si>
  <si>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</si>
  <si>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</si>
  <si>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</si>
  <si>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</si>
  <si>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</si>
  <si>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</si>
  <si>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</si>
  <si>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</si>
  <si>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</si>
  <si>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</si>
  <si>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</si>
  <si>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</si>
  <si>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</si>
  <si>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</si>
  <si>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</si>
  <si>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</si>
  <si>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</si>
  <si>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</si>
  <si>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</si>
  <si>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</si>
  <si>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</si>
  <si>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</si>
  <si>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</si>
  <si>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</si>
  <si>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</si>
  <si>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</si>
  <si>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</si>
  <si>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</si>
  <si>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</si>
  <si>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</si>
  <si>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</si>
  <si>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</si>
  <si>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</si>
  <si>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</si>
  <si>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</si>
  <si>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</si>
  <si>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</si>
  <si>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</si>
  <si>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</si>
  <si>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</si>
  <si>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</si>
  <si>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</si>
  <si>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</si>
  <si>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</si>
  <si>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</si>
  <si>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</si>
  <si>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</si>
  <si>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</si>
  <si>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</si>
  <si>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</si>
  <si>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</si>
  <si>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</si>
  <si>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</si>
  <si>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</si>
  <si>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</si>
  <si>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</si>
  <si>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</si>
  <si>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</si>
  <si>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</si>
  <si>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</si>
  <si>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</si>
  <si>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</si>
  <si>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</si>
  <si>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</si>
  <si>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</si>
  <si>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</si>
  <si>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</si>
  <si>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</si>
  <si>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</si>
  <si>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</si>
  <si>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</si>
  <si>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</si>
  <si>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</si>
  <si>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</si>
  <si>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</si>
  <si>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</si>
  <si>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</si>
  <si>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</si>
  <si>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</si>
  <si>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</si>
  <si>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</si>
  <si>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</si>
  <si>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</si>
  <si>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</si>
  <si>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</si>
  <si>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</si>
  <si>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</si>
  <si>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</si>
  <si>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</si>
  <si>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</si>
  <si>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</si>
  <si>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</si>
  <si>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</si>
  <si>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</si>
  <si>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</si>
  <si>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</si>
  <si>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</si>
  <si>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</si>
  <si>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</si>
  <si>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</si>
  <si>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</si>
  <si>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</si>
  <si>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</si>
  <si>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</si>
  <si>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</si>
  <si>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</si>
  <si>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</si>
  <si>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</si>
  <si>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</si>
  <si>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</si>
  <si>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</si>
  <si>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</si>
  <si>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</si>
  <si>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</si>
  <si>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</si>
  <si>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</si>
  <si>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</si>
  <si>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</si>
  <si>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</si>
  <si>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</si>
  <si>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</si>
  <si>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</si>
  <si>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</si>
  <si>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</si>
  <si>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</si>
  <si>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</si>
  <si>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</si>
  <si>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</si>
  <si>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</si>
  <si>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</si>
  <si>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</si>
  <si>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</si>
  <si>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</si>
  <si>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</si>
  <si>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</si>
  <si>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</si>
  <si>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</si>
  <si>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</si>
  <si>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</si>
  <si>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</si>
  <si>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</si>
  <si>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</si>
  <si>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</si>
  <si>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</si>
  <si>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</si>
  <si>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</si>
  <si>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</si>
  <si>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</si>
  <si>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</si>
  <si>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</si>
  <si>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</si>
  <si>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</si>
  <si>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</si>
  <si>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</si>
  <si>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</si>
  <si>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</si>
  <si>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</si>
  <si>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</si>
  <si>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</si>
  <si>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</si>
  <si>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</si>
  <si>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</si>
  <si>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</si>
  <si>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</si>
  <si>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</si>
  <si>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</si>
  <si>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</si>
  <si>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</si>
  <si>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</si>
  <si>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</si>
  <si>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</si>
  <si>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</si>
  <si>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</si>
  <si>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</si>
  <si>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</si>
  <si>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</si>
  <si>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</si>
  <si>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</si>
  <si>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</si>
  <si>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</si>
  <si>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</si>
  <si>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</si>
  <si>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</si>
  <si>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</si>
  <si>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</si>
  <si>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</si>
  <si>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</si>
  <si>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</si>
  <si>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</si>
  <si>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</si>
  <si>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</si>
  <si>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</si>
  <si>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</si>
  <si>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</si>
  <si>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</si>
  <si>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</si>
  <si>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</si>
  <si>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</si>
  <si>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</si>
  <si>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</si>
  <si>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</si>
  <si>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</si>
  <si>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</si>
  <si>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</si>
  <si>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</si>
  <si>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</si>
  <si>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</si>
  <si>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</si>
  <si>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</si>
  <si>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</si>
  <si>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</si>
  <si>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</si>
  <si>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</si>
  <si>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</si>
  <si>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</si>
  <si>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</si>
  <si>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</si>
  <si>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</si>
  <si>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</si>
  <si>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</si>
  <si>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</si>
  <si>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</si>
  <si>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</si>
  <si>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</si>
  <si>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</si>
  <si>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</si>
  <si>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</si>
  <si>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</si>
  <si>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</si>
  <si>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</si>
  <si>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</si>
  <si>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</si>
  <si>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</si>
  <si>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</si>
  <si>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</si>
  <si>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</si>
  <si>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</si>
  <si>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</si>
  <si>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</si>
  <si>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</si>
  <si>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</si>
  <si>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</si>
  <si>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</si>
  <si>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</si>
  <si>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</si>
  <si>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</si>
  <si>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</si>
  <si>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</si>
  <si>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</si>
  <si>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</si>
  <si>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</si>
  <si>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</si>
  <si>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</si>
  <si>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</si>
  <si>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</si>
  <si>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</si>
  <si>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</si>
  <si>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</si>
  <si>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</si>
  <si>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</si>
  <si>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</si>
  <si>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</si>
  <si>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</si>
  <si>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</si>
  <si>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</si>
  <si>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</si>
  <si>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</si>
  <si>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</si>
  <si>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</si>
  <si>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</si>
  <si>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</si>
  <si>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</si>
  <si>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</si>
  <si>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</si>
  <si>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</si>
  <si>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</si>
  <si>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</si>
  <si>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</si>
  <si>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</si>
  <si>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</si>
  <si>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</si>
  <si>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</si>
  <si>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</si>
  <si>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</si>
  <si>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</si>
  <si>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</si>
  <si>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</si>
  <si>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</si>
  <si>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</si>
  <si>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</si>
  <si>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</si>
  <si>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</si>
  <si>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</si>
  <si>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</si>
  <si>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</si>
  <si>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</si>
  <si>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</si>
  <si>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</si>
  <si>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</si>
  <si>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</si>
  <si>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</si>
  <si>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</si>
  <si>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</si>
  <si>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</si>
  <si>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</si>
  <si>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</si>
  <si>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</si>
  <si>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</si>
  <si>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</si>
  <si>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</si>
  <si>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</si>
  <si>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</si>
  <si>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</si>
  <si>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</si>
  <si>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</si>
  <si>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</si>
  <si>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</si>
  <si>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</si>
  <si>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</si>
  <si>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</si>
  <si>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</si>
  <si>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</si>
  <si>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</si>
  <si>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</si>
  <si>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</si>
  <si>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</si>
  <si>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</si>
  <si>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</si>
  <si>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</si>
  <si>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</si>
  <si>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</si>
  <si>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</si>
  <si>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</si>
  <si>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</si>
  <si>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</si>
  <si>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</si>
  <si>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</si>
  <si>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</si>
  <si>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</si>
  <si>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</si>
  <si>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</si>
  <si>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</si>
  <si>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</si>
  <si>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</si>
  <si>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</si>
  <si>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</si>
  <si>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</si>
  <si>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</si>
  <si>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</si>
  <si>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</si>
  <si>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</si>
  <si>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</si>
  <si>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</si>
  <si>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</si>
  <si>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</si>
  <si>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</si>
  <si>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</si>
  <si>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</si>
  <si>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</si>
  <si>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</si>
  <si>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</si>
  <si>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</si>
  <si>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</si>
  <si>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</si>
  <si>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</si>
  <si>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</si>
  <si>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</si>
  <si>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</si>
  <si>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</si>
  <si>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</si>
  <si>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</si>
  <si>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</si>
  <si>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</si>
  <si>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</si>
  <si>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</si>
  <si>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</si>
  <si>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</si>
  <si>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</si>
  <si>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</si>
  <si>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</si>
  <si>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</si>
  <si>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</si>
  <si>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</si>
  <si>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</si>
  <si>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</si>
  <si>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</si>
  <si>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</si>
  <si>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</si>
  <si>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</si>
  <si>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</si>
  <si>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</si>
  <si>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</si>
  <si>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</si>
  <si>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</si>
  <si>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</si>
  <si>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</si>
  <si>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</si>
  <si>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</si>
  <si>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</si>
  <si>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</si>
  <si>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</si>
  <si>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</si>
  <si>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</si>
  <si>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</si>
  <si>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</si>
  <si>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</si>
  <si>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</si>
  <si>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</si>
  <si>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</si>
  <si>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</si>
  <si>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</si>
  <si>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</si>
  <si>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</si>
  <si>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</si>
  <si>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</si>
  <si>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</si>
  <si>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</si>
  <si>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</si>
  <si>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</si>
  <si>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</si>
  <si>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</si>
  <si>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</si>
  <si>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</si>
  <si>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</si>
  <si>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</si>
  <si>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</si>
  <si>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</si>
  <si>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</si>
  <si>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</si>
  <si>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</si>
  <si>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</si>
  <si>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</si>
  <si>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</si>
  <si>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</si>
  <si>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</si>
  <si>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</si>
  <si>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</si>
  <si>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</si>
  <si>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</si>
  <si>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</si>
  <si>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</si>
  <si>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</si>
  <si>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</si>
  <si>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</si>
  <si>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</si>
  <si>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</si>
  <si>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</si>
  <si>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</si>
  <si>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</si>
  <si>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</si>
  <si>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</si>
  <si>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</si>
  <si>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</si>
  <si>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</si>
  <si>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</si>
  <si>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</si>
  <si>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</si>
  <si>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</si>
  <si>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</si>
  <si>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</si>
  <si>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</si>
  <si>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</si>
  <si>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</si>
  <si>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</si>
  <si>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</si>
  <si>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</si>
  <si>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</si>
  <si>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</si>
  <si>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</si>
  <si>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</si>
  <si>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</si>
  <si>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</si>
  <si>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</si>
  <si>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</si>
  <si>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</si>
  <si>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</si>
  <si>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</si>
  <si>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</si>
  <si>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</si>
  <si>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</si>
  <si>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</si>
  <si>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</si>
  <si>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</si>
  <si>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</si>
  <si>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</si>
  <si>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</si>
  <si>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</si>
  <si>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</si>
  <si>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</si>
  <si>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</si>
  <si>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</si>
  <si>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</si>
  <si>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</si>
  <si>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</si>
  <si>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</si>
  <si>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</si>
  <si>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</si>
  <si>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</si>
  <si>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</si>
  <si>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</si>
  <si>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</si>
  <si>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</si>
  <si>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</si>
  <si>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</si>
  <si>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</si>
  <si>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</si>
  <si>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</si>
  <si>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</si>
  <si>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</si>
  <si>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</si>
  <si>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</si>
  <si>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</si>
  <si>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</si>
  <si>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</si>
  <si>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</si>
  <si>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</si>
  <si>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</si>
  <si>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</si>
  <si>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</si>
  <si>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</si>
  <si>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</si>
  <si>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</si>
  <si>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</si>
  <si>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</si>
  <si>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</si>
  <si>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</si>
  <si>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</si>
  <si>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</si>
  <si>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</si>
  <si>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</si>
  <si>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</si>
  <si>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</si>
  <si>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</si>
  <si>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</si>
  <si>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</si>
  <si>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</si>
  <si>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</si>
  <si>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</si>
  <si>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</si>
  <si>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</si>
  <si>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</si>
  <si>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</si>
  <si>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</si>
  <si>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</si>
  <si>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</si>
  <si>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</si>
  <si>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</si>
  <si>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</si>
  <si>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</si>
  <si>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</si>
  <si>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</si>
  <si>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</si>
  <si>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</si>
  <si>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</si>
  <si>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</si>
  <si>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</si>
  <si>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</si>
  <si>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</si>
  <si>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</si>
  <si>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</si>
  <si>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</si>
  <si>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</si>
  <si>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</si>
  <si>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</si>
  <si>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</si>
  <si>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</si>
  <si>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</si>
  <si>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</si>
  <si>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</si>
  <si>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</si>
  <si>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</si>
  <si>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</si>
  <si>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</si>
  <si>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</si>
  <si>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</si>
  <si>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</si>
  <si>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</si>
  <si>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</si>
  <si>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</si>
  <si>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</si>
  <si>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</si>
  <si>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</si>
  <si>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</si>
  <si>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</si>
  <si>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</si>
  <si>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</si>
  <si>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</si>
  <si>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</si>
  <si>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</si>
  <si>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</si>
  <si>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</si>
  <si>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</si>
  <si>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</si>
  <si>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</si>
  <si>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</si>
  <si>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</si>
  <si>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</si>
  <si>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</si>
  <si>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</si>
  <si>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</si>
  <si>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</si>
  <si>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</si>
  <si>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</si>
  <si>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</si>
  <si>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</si>
  <si>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</si>
  <si>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</si>
  <si>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</si>
  <si>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</si>
  <si>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</si>
  <si>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</si>
  <si>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</si>
  <si>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</si>
  <si>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</si>
  <si>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</si>
  <si>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</si>
  <si>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</si>
  <si>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</si>
  <si>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</si>
  <si>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</si>
  <si>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</si>
  <si>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</si>
  <si>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</si>
  <si>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</si>
  <si>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</si>
  <si>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</si>
  <si>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</si>
  <si>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</si>
  <si>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</si>
  <si>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</si>
  <si>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</si>
  <si>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</si>
  <si>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</si>
  <si>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</si>
  <si>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</si>
  <si>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</si>
  <si>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</si>
  <si>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</si>
  <si>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</si>
  <si>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</si>
  <si>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</si>
  <si>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</si>
  <si>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</si>
  <si>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</si>
  <si>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</si>
  <si>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</si>
  <si>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</si>
  <si>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</si>
  <si>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</si>
  <si>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</si>
  <si>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</si>
  <si>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</si>
  <si>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</si>
  <si>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</si>
  <si>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</si>
  <si>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</si>
  <si>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</si>
  <si>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</si>
  <si>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</si>
  <si>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</si>
  <si>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</si>
  <si>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</si>
  <si>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</si>
  <si>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</si>
  <si>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</si>
  <si>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</si>
  <si>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</si>
  <si>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</si>
  <si>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</si>
  <si>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</si>
  <si>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</si>
  <si>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</si>
  <si>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</si>
  <si>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</si>
  <si>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</si>
  <si>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</si>
  <si>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</si>
  <si>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</si>
  <si>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</si>
  <si>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</si>
  <si>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</si>
  <si>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</si>
  <si>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</si>
  <si>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</si>
  <si>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</si>
  <si>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</si>
  <si>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</si>
  <si>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</si>
  <si>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</si>
  <si>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</si>
  <si>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</si>
  <si>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</si>
  <si>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</si>
  <si>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</si>
  <si>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</si>
  <si>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</si>
  <si>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</si>
  <si>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</si>
  <si>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</si>
  <si>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</si>
  <si>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</si>
  <si>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</si>
  <si>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</si>
  <si>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</si>
  <si>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</si>
  <si>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</si>
  <si>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</si>
  <si>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</si>
  <si>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</si>
  <si>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</si>
  <si>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</si>
  <si>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</si>
  <si>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</si>
  <si>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</si>
  <si>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</si>
  <si>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</si>
  <si>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</si>
  <si>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</si>
  <si>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</si>
  <si>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</si>
  <si>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</si>
  <si>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</si>
  <si>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</si>
  <si>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</si>
  <si>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</si>
  <si>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</si>
  <si>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</si>
  <si>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</si>
  <si>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</si>
  <si>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</si>
  <si>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</si>
  <si>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</si>
  <si>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</si>
  <si>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</si>
  <si>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</si>
  <si>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</si>
  <si>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</si>
  <si>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</si>
  <si>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</si>
  <si>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</si>
  <si>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</si>
  <si>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</si>
  <si>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</si>
  <si>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</si>
  <si>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</si>
  <si>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</si>
  <si>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</si>
  <si>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</si>
  <si>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</si>
  <si>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</si>
  <si>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</si>
  <si>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</si>
  <si>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</si>
  <si>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</si>
  <si>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</si>
  <si>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</si>
  <si>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</si>
  <si>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</si>
  <si>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</si>
  <si>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</si>
  <si>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</si>
  <si>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</si>
  <si>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</si>
  <si>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</si>
  <si>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</si>
  <si>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</si>
  <si>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</si>
  <si>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</si>
  <si>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</si>
  <si>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</si>
  <si>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</si>
  <si>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</si>
  <si>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</si>
  <si>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</si>
  <si>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</si>
  <si>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</si>
  <si>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</si>
  <si>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</si>
  <si>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</si>
  <si>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</si>
  <si>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</si>
  <si>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</si>
  <si>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</si>
  <si>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</si>
  <si>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</si>
  <si>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</si>
  <si>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</si>
  <si>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</si>
  <si>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</si>
  <si>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</si>
  <si>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</si>
  <si>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</si>
  <si>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</si>
  <si>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</si>
  <si>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</si>
  <si>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</si>
  <si>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</si>
  <si>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</si>
  <si>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</si>
  <si>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</si>
  <si>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</si>
  <si>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</si>
  <si>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</si>
  <si>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</si>
  <si>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</si>
  <si>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</si>
  <si>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</si>
  <si>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</si>
  <si>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</si>
  <si>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</si>
  <si>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</si>
  <si>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</si>
  <si>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</si>
  <si>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</si>
  <si>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</si>
  <si>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</si>
  <si>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</si>
  <si>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</si>
  <si>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</si>
  <si>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</si>
  <si>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</si>
  <si>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</si>
  <si>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</si>
  <si>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</si>
  <si>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</si>
  <si>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</si>
  <si>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</si>
  <si>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</si>
  <si>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</si>
  <si>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</si>
  <si>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</si>
  <si>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</si>
  <si>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</si>
  <si>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</si>
  <si>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</si>
  <si>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</si>
  <si>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</si>
  <si>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</si>
  <si>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</si>
  <si>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</si>
  <si>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</si>
  <si>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</si>
  <si>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</si>
  <si>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</si>
  <si>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</si>
  <si>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</si>
  <si>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</si>
  <si>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</si>
  <si>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</si>
  <si>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</si>
  <si>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</si>
  <si>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</si>
  <si>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</si>
  <si>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</si>
  <si>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</si>
  <si>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</si>
  <si>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</si>
  <si>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</si>
  <si>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</si>
  <si>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</si>
  <si>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</si>
  <si>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</si>
  <si>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</si>
  <si>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</si>
  <si>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</si>
  <si>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</si>
  <si>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</si>
  <si>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</si>
  <si>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</si>
  <si>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</si>
  <si>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</si>
  <si>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</si>
  <si>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</si>
  <si>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</si>
  <si>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</si>
  <si>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</si>
  <si>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</si>
  <si>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</si>
  <si>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</si>
  <si>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</si>
  <si>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</si>
  <si>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</si>
  <si>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</si>
  <si>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</si>
  <si>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</si>
  <si>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</si>
  <si>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</si>
  <si>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</si>
  <si>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</si>
  <si>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</si>
  <si>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</si>
  <si>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</si>
  <si>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</si>
  <si>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</si>
  <si>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</si>
  <si>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</si>
  <si>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</si>
  <si>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</si>
  <si>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</si>
  <si>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</si>
  <si>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</si>
  <si>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</si>
  <si>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</si>
  <si>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</si>
  <si>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</si>
  <si>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</si>
  <si>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</si>
  <si>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</si>
  <si>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</si>
  <si>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</si>
  <si>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</si>
  <si>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</si>
  <si>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</si>
  <si>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</si>
  <si>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</si>
  <si>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</si>
  <si>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</si>
  <si>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</si>
  <si>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</si>
  <si>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</si>
  <si>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</si>
  <si>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</si>
  <si>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</si>
  <si>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</si>
  <si>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</si>
  <si>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</si>
  <si>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</si>
  <si>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</si>
  <si>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</si>
  <si>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</si>
  <si>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</si>
  <si>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</si>
  <si>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</si>
  <si>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</si>
  <si>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</si>
  <si>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</si>
  <si>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</si>
  <si>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</si>
  <si>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</si>
  <si>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</si>
  <si>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</si>
  <si>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</si>
  <si>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</si>
  <si>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</si>
  <si>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</si>
  <si>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</si>
  <si>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</si>
  <si>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</si>
  <si>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</si>
  <si>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</si>
  <si>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</si>
  <si>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</si>
  <si>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</si>
  <si>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</si>
  <si>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</si>
  <si>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</si>
  <si>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</si>
  <si>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</si>
  <si>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</si>
  <si>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</si>
  <si>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</si>
  <si>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</si>
  <si>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</si>
  <si>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</si>
  <si>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</si>
  <si>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</si>
  <si>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</si>
  <si>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</si>
  <si>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</si>
  <si>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</si>
  <si>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</si>
  <si>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</si>
  <si>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</si>
  <si>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</si>
  <si>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</si>
  <si>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</si>
  <si>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</si>
  <si>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</si>
  <si>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</si>
  <si>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</si>
  <si>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</si>
  <si>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</si>
  <si>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</si>
  <si>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</si>
  <si>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</si>
  <si>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</si>
  <si>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</si>
  <si>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</si>
  <si>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</si>
  <si>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</si>
  <si>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</si>
  <si>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</si>
  <si>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</si>
  <si>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</si>
  <si>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</si>
  <si>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</si>
  <si>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</si>
  <si>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</si>
  <si>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</si>
  <si>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</si>
  <si>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</si>
  <si>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</si>
  <si>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</si>
  <si>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</si>
  <si>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</si>
  <si>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</si>
  <si>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</si>
  <si>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</si>
  <si>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</si>
  <si>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</si>
  <si>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</si>
  <si>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</si>
  <si>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</si>
  <si>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</si>
  <si>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</si>
  <si>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</si>
  <si>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</si>
  <si>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</si>
  <si>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</si>
  <si>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</si>
  <si>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</si>
  <si>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</si>
  <si>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</si>
  <si>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</si>
  <si>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</si>
  <si>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</si>
  <si>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</si>
  <si>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</si>
  <si>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</si>
  <si>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</si>
  <si>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</si>
  <si>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</si>
  <si>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</si>
  <si>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</si>
  <si>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</si>
  <si>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</si>
  <si>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</si>
  <si>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</si>
  <si>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</si>
  <si>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</si>
  <si>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</si>
  <si>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</si>
  <si>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</si>
  <si>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</si>
  <si>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</si>
  <si>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</si>
  <si>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</si>
  <si>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</si>
  <si>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</si>
  <si>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</si>
  <si>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</si>
  <si>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</si>
  <si>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</si>
  <si>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</si>
  <si>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</si>
  <si>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</si>
  <si>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</si>
  <si>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</si>
  <si>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</si>
  <si>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</si>
  <si>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</si>
  <si>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</si>
  <si>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</si>
  <si>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</si>
  <si>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</si>
  <si>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</si>
  <si>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</si>
  <si>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</si>
  <si>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</si>
  <si>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</si>
  <si>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</si>
  <si>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</si>
  <si>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</si>
  <si>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</si>
  <si>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</si>
  <si>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</si>
  <si>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</si>
  <si>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</si>
  <si>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</si>
  <si>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</si>
  <si>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</si>
  <si>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</si>
  <si>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</si>
  <si>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</si>
  <si>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</si>
  <si>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</si>
  <si>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</si>
  <si>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</si>
  <si>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</si>
  <si>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</si>
  <si>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</si>
  <si>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</si>
  <si>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</si>
  <si>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</si>
  <si>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</si>
  <si>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</si>
  <si>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</si>
  <si>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</si>
  <si>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</si>
  <si>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</si>
  <si>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</si>
  <si>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</si>
  <si>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</si>
  <si>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</si>
  <si>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</si>
  <si>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</si>
  <si>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</si>
  <si>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</si>
  <si>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</si>
  <si>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</si>
  <si>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</si>
  <si>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</si>
  <si>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</si>
  <si>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</si>
  <si>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</si>
  <si>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</si>
  <si>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</si>
  <si>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</si>
  <si>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</si>
  <si>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</si>
  <si>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</si>
  <si>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</si>
  <si>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</si>
  <si>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</si>
  <si>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</si>
  <si>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</si>
  <si>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</si>
  <si>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</si>
  <si>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</si>
  <si>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</si>
  <si>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</si>
  <si>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</si>
  <si>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</si>
  <si>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</si>
  <si>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</si>
  <si>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</si>
  <si>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</si>
  <si>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</si>
  <si>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</si>
  <si>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</si>
  <si>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</si>
  <si>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</si>
  <si>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</si>
  <si>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</si>
  <si>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</si>
  <si>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</si>
  <si>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</si>
  <si>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</si>
  <si>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</si>
  <si>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</si>
  <si>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</si>
  <si>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</si>
  <si>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</si>
  <si>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</si>
  <si>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</si>
  <si>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</si>
  <si>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</si>
  <si>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</si>
  <si>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</si>
  <si>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</si>
  <si>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</si>
  <si>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</si>
  <si>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</si>
  <si>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</si>
  <si>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</si>
  <si>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</si>
  <si>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</si>
  <si>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</si>
  <si>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</si>
  <si>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</si>
  <si>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</si>
  <si>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</si>
  <si>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</si>
  <si>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</si>
  <si>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</si>
  <si>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</si>
  <si>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</si>
  <si>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</si>
  <si>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</si>
  <si>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</si>
  <si>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</si>
  <si>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</si>
  <si>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</si>
  <si>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</si>
  <si>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</si>
  <si>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</si>
  <si>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</si>
  <si>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</si>
  <si>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</si>
  <si>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</si>
  <si>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</si>
  <si>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</si>
  <si>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</si>
  <si>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</si>
  <si>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</si>
  <si>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</si>
  <si>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</si>
  <si>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</si>
  <si>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</si>
  <si>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</si>
  <si>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</si>
  <si>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</si>
  <si>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</si>
  <si>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</si>
  <si>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</si>
  <si>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</si>
  <si>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</si>
  <si>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</si>
  <si>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</si>
  <si>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</si>
  <si>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</si>
  <si>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</si>
  <si>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</si>
  <si>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</si>
  <si>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</si>
  <si>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</si>
  <si>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</si>
  <si>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</si>
  <si>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</si>
  <si>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</si>
  <si>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</si>
  <si>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</si>
  <si>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</si>
  <si>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</si>
  <si>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</si>
  <si>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</si>
  <si>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</si>
  <si>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</si>
  <si>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</si>
  <si>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</si>
  <si>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</si>
  <si>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</si>
  <si>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</si>
  <si>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</si>
  <si>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</si>
  <si>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</si>
  <si>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</si>
  <si>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</si>
  <si>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</si>
  <si>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</si>
  <si>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</si>
  <si>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</si>
  <si>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</si>
  <si>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</si>
  <si>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</si>
  <si>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</si>
  <si>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</si>
  <si>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</si>
  <si>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</si>
  <si>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</si>
  <si>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</si>
  <si>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</si>
  <si>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</si>
  <si>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</si>
  <si>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</si>
  <si>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</si>
  <si>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</si>
  <si>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</si>
  <si>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</si>
  <si>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</si>
  <si>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</si>
  <si>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</si>
  <si>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</si>
  <si>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</si>
  <si>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</si>
  <si>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</si>
  <si>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</si>
  <si>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</si>
  <si>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</si>
  <si>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</si>
  <si>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</si>
  <si>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</si>
  <si>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</si>
  <si>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</si>
  <si>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</si>
  <si>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</si>
  <si>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</si>
  <si>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</si>
  <si>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</si>
  <si>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</si>
  <si>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</si>
  <si>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</si>
  <si>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</si>
  <si>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</si>
  <si>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</si>
  <si>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</si>
  <si>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</si>
  <si>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</si>
  <si>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</si>
  <si>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</si>
  <si>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</si>
  <si>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</si>
  <si>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</si>
  <si>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</si>
  <si>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</si>
  <si>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</si>
  <si>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</si>
  <si>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</si>
  <si>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</si>
  <si>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</si>
  <si>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</si>
  <si>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</si>
  <si>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</si>
  <si>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</si>
  <si>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</si>
  <si>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</si>
  <si>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</si>
  <si>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</si>
  <si>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</si>
  <si>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</si>
  <si>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</si>
  <si>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</si>
  <si>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</si>
  <si>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</si>
  <si>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</si>
  <si>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</si>
  <si>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</si>
  <si>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</si>
  <si>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</si>
  <si>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</si>
  <si>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</si>
  <si>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</si>
  <si>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</si>
  <si>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</si>
  <si>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</si>
  <si>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</si>
  <si>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</si>
  <si>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</si>
  <si>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</si>
  <si>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</si>
  <si>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</si>
  <si>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</si>
  <si>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</si>
  <si>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</si>
  <si>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</si>
  <si>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</si>
  <si>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</si>
  <si>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</si>
  <si>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</si>
  <si>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</si>
  <si>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</si>
  <si>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</si>
  <si>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</si>
  <si>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</si>
  <si>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</si>
  <si>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</si>
  <si>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</si>
  <si>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</si>
  <si>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</si>
  <si>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</si>
  <si>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</si>
  <si>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</si>
  <si>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</si>
  <si>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</si>
  <si>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</si>
  <si>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</si>
  <si>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</si>
  <si>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</si>
  <si>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</si>
  <si>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</si>
  <si>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</si>
  <si>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</si>
  <si>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</si>
  <si>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</si>
  <si>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</si>
  <si>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</si>
  <si>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</si>
  <si>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</si>
  <si>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</si>
  <si>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</si>
  <si>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</si>
  <si>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</si>
  <si>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</si>
  <si>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</si>
  <si>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</si>
  <si>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</si>
  <si>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</si>
  <si>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</si>
  <si>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</si>
  <si>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</si>
  <si>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</si>
  <si>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</si>
  <si>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</si>
  <si>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</si>
  <si>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</si>
  <si>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</si>
  <si>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</si>
  <si>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</si>
  <si>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</si>
  <si>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</si>
  <si>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</si>
  <si>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</si>
  <si>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</si>
  <si>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</si>
  <si>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</si>
  <si>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</si>
  <si>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</si>
  <si>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</si>
  <si>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</si>
  <si>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</si>
  <si>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</si>
  <si>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</si>
  <si>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</si>
  <si>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</si>
  <si>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</si>
  <si>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</si>
  <si>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</si>
  <si>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</si>
  <si>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</si>
  <si>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</si>
  <si>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</si>
  <si>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</si>
  <si>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</si>
  <si>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</si>
  <si>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</si>
  <si>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</si>
  <si>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</si>
  <si>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</si>
  <si>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</si>
  <si>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</si>
  <si>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</si>
  <si>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</si>
  <si>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</si>
  <si>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</si>
  <si>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</si>
  <si>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</si>
  <si>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</si>
  <si>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</si>
  <si>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</si>
  <si>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</si>
  <si>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</si>
  <si>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</si>
  <si>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</si>
  <si>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</si>
  <si>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</si>
  <si>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</si>
  <si>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</si>
  <si>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</si>
  <si>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</si>
  <si>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</si>
  <si>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</si>
  <si>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</si>
  <si>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</si>
  <si>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</si>
  <si>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</si>
  <si>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</si>
  <si>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</si>
  <si>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</si>
  <si>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</si>
  <si>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</si>
  <si>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</si>
  <si>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</si>
  <si>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</si>
  <si>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</si>
  <si>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</si>
  <si>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</si>
  <si>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</si>
  <si>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</si>
  <si>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</si>
  <si>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</si>
  <si>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</si>
  <si>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</si>
  <si>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</si>
  <si>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</si>
  <si>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</si>
  <si>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</si>
  <si>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</si>
  <si>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</si>
  <si>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</si>
  <si>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</si>
  <si>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</si>
  <si>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</si>
  <si>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</si>
  <si>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</si>
  <si>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</si>
  <si>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</si>
  <si>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</si>
  <si>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</si>
  <si>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</si>
  <si>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</si>
  <si>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</si>
  <si>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</si>
  <si>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</si>
  <si>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</si>
  <si>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</si>
  <si>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</si>
  <si>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</si>
  <si>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</si>
  <si>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</si>
  <si>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</si>
  <si>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</si>
  <si>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</si>
  <si>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</si>
  <si>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</si>
  <si>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</si>
  <si>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</si>
  <si>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</si>
  <si>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</si>
  <si>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</si>
  <si>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</si>
  <si>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</si>
  <si>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</si>
  <si>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</si>
  <si>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</si>
  <si>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</si>
  <si>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</si>
  <si>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</si>
  <si>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</si>
  <si>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</si>
  <si>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</si>
  <si>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</si>
  <si>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</si>
  <si>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</si>
  <si>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</si>
  <si>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</si>
  <si>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</si>
  <si>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</si>
  <si>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</si>
  <si>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</si>
  <si>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</si>
  <si>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</si>
  <si>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</si>
  <si>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</si>
  <si>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</si>
  <si>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</si>
  <si>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</si>
  <si>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</si>
  <si>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</si>
  <si>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</si>
  <si>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</si>
  <si>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</si>
  <si>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</si>
  <si>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</si>
  <si>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</si>
  <si>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</si>
  <si>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</si>
  <si>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</si>
  <si>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</si>
  <si>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</si>
  <si>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</si>
  <si>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</si>
  <si>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</si>
  <si>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</si>
  <si>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</si>
  <si>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</si>
  <si>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</si>
  <si>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</si>
  <si>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</si>
  <si>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</si>
  <si>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</si>
  <si>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</si>
  <si>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</si>
  <si>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</si>
  <si>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</si>
  <si>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</si>
  <si>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</si>
  <si>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</si>
  <si>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</si>
  <si>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</si>
  <si>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</si>
  <si>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</si>
  <si>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</si>
  <si>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</si>
  <si>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</si>
  <si>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</si>
  <si>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</si>
  <si>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</si>
  <si>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</si>
  <si>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</si>
  <si>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</si>
  <si>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</si>
  <si>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</si>
  <si>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</si>
  <si>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</si>
  <si>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</si>
  <si>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</si>
  <si>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</si>
  <si>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</si>
  <si>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</si>
  <si>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</si>
  <si>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</si>
  <si>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</si>
  <si>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</si>
  <si>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</si>
  <si>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</si>
  <si>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</si>
  <si>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</si>
  <si>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</si>
  <si>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</si>
  <si>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</si>
  <si>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</si>
  <si>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</si>
  <si>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</si>
  <si>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</si>
  <si>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</si>
  <si>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</si>
  <si>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</si>
  <si>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</si>
  <si>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</si>
  <si>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</si>
  <si>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</si>
  <si>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</si>
  <si>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</si>
  <si>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</si>
  <si>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</si>
  <si>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</si>
  <si>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</si>
  <si>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</si>
  <si>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</si>
  <si>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</si>
  <si>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</si>
  <si>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</si>
  <si>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</si>
  <si>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</si>
  <si>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</si>
  <si>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</si>
  <si>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</si>
  <si>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</si>
  <si>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</si>
  <si>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</si>
  <si>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</si>
  <si>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</si>
  <si>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</si>
  <si>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</si>
  <si>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</si>
  <si>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</si>
  <si>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</si>
  <si>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</si>
  <si>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</si>
  <si>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</si>
  <si>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</si>
  <si>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</si>
  <si>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</si>
  <si>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</si>
  <si>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</si>
  <si>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</si>
  <si>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</si>
  <si>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</si>
  <si>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</si>
  <si>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</si>
  <si>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</si>
  <si>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</si>
  <si>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</si>
  <si>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</si>
  <si>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</si>
  <si>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</si>
  <si>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</si>
  <si>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</si>
  <si>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</si>
  <si>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</si>
  <si>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</si>
  <si>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</si>
  <si>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</si>
  <si>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</si>
  <si>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</si>
  <si>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</si>
  <si>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</si>
  <si>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</si>
  <si>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</si>
  <si>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</si>
  <si>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</si>
  <si>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</si>
  <si>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</si>
  <si>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</si>
  <si>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</si>
  <si>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</si>
  <si>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</si>
  <si>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</si>
  <si>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</si>
  <si>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</si>
  <si>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</si>
  <si>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</si>
  <si>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</si>
  <si>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</si>
  <si>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</si>
  <si>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</si>
  <si>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</si>
  <si>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</si>
  <si>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</si>
  <si>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</si>
  <si>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</si>
  <si>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</si>
  <si>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</si>
  <si>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</si>
  <si>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</si>
  <si>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</si>
  <si>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</si>
  <si>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</si>
  <si>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</si>
  <si>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</si>
  <si>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</si>
  <si>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</si>
  <si>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</si>
  <si>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</si>
  <si>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</si>
  <si>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</si>
  <si>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</si>
  <si>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</si>
  <si>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</si>
  <si>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</si>
  <si>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</si>
  <si>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</si>
  <si>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</si>
  <si>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</si>
  <si>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</si>
  <si>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</si>
  <si>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</si>
  <si>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</si>
  <si>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</si>
  <si>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</si>
  <si>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</si>
  <si>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</si>
  <si>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</si>
  <si>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</si>
  <si>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</si>
  <si>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</si>
  <si>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</si>
  <si>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</si>
  <si>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</si>
  <si>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</si>
  <si>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</si>
  <si>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</si>
  <si>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</si>
  <si>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</si>
  <si>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</si>
  <si>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</si>
  <si>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</si>
  <si>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</si>
  <si>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</si>
  <si>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</si>
  <si>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</si>
  <si>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</si>
  <si>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</si>
  <si>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</si>
  <si>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</si>
  <si>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</si>
  <si>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</si>
  <si>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</si>
  <si>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</si>
  <si>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</si>
  <si>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</si>
  <si>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</si>
  <si>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</si>
  <si>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</si>
  <si>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</si>
  <si>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</si>
  <si>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</si>
  <si>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</si>
  <si>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</si>
  <si>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</si>
  <si>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</si>
  <si>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</si>
  <si>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</si>
  <si>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</si>
  <si>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</si>
  <si>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</si>
  <si>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</si>
  <si>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</si>
  <si>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</si>
  <si>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</si>
  <si>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</si>
  <si>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</si>
  <si>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</si>
  <si>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</si>
  <si>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</si>
  <si>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</si>
  <si>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</si>
  <si>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</si>
  <si>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</si>
  <si>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</si>
  <si>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</si>
  <si>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</si>
  <si>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</si>
  <si>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</si>
  <si>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</si>
  <si>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</si>
  <si>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</si>
  <si>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</si>
  <si>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</si>
  <si>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</si>
  <si>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</si>
  <si>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</si>
  <si>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</si>
  <si>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</si>
  <si>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</si>
  <si>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</si>
  <si>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</si>
  <si>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</si>
  <si>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</si>
  <si>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</si>
  <si>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</si>
  <si>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</si>
  <si>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</si>
  <si>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</si>
  <si>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</si>
  <si>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</si>
  <si>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</si>
  <si>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</si>
  <si>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</si>
  <si>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</si>
  <si>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</si>
  <si>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</si>
  <si>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</si>
  <si>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</si>
  <si>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</si>
  <si>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</si>
  <si>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</si>
  <si>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</si>
  <si>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</si>
  <si>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</si>
  <si>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</si>
  <si>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</si>
  <si>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</si>
  <si>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</si>
  <si>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</si>
  <si>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</si>
  <si>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</si>
  <si>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</si>
  <si>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</si>
  <si>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</si>
  <si>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</si>
  <si>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</si>
  <si>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</si>
  <si>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</si>
  <si>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</si>
  <si>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</si>
  <si>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</si>
  <si>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</si>
  <si>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</si>
  <si>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</si>
  <si>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</si>
  <si>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</si>
  <si>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</si>
  <si>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</si>
  <si>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</si>
  <si>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</si>
  <si>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</si>
  <si>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</si>
  <si>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</si>
  <si>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</si>
  <si>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</si>
  <si>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</si>
  <si>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</si>
  <si>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</si>
  <si>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</si>
  <si>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</si>
  <si>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</si>
  <si>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</si>
  <si>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</si>
  <si>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</si>
  <si>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</si>
  <si>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</si>
  <si>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</si>
  <si>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</si>
  <si>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</si>
  <si>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</si>
  <si>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</si>
  <si>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</si>
  <si>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</si>
  <si>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</si>
  <si>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</si>
  <si>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</si>
  <si>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</si>
  <si>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</si>
  <si>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</si>
  <si>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</si>
  <si>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</si>
  <si>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</si>
  <si>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</si>
  <si>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</si>
  <si>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</si>
  <si>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</si>
  <si>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</si>
  <si>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</si>
  <si>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</si>
  <si>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</si>
  <si>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</si>
  <si>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</si>
  <si>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</si>
  <si>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</si>
  <si>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</si>
  <si>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</si>
  <si>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</si>
  <si>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</si>
  <si>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</si>
  <si>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</si>
  <si>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</si>
  <si>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</si>
  <si>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</si>
  <si>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</si>
  <si>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</si>
  <si>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</si>
  <si>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</si>
  <si>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</si>
  <si>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</si>
  <si>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</si>
  <si>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</si>
  <si>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</si>
  <si>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</si>
  <si>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</si>
  <si>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</si>
  <si>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</si>
  <si>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</si>
  <si>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</si>
  <si>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</si>
  <si>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</si>
  <si>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</si>
  <si>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</si>
  <si>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</si>
  <si>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</si>
  <si>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</si>
  <si>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</si>
  <si>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</si>
  <si>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</si>
  <si>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</si>
  <si>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</si>
  <si>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</si>
  <si>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</si>
  <si>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</si>
  <si>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</si>
  <si>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</si>
  <si>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</si>
  <si>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</si>
  <si>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</si>
  <si>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</si>
  <si>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</si>
  <si>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</si>
  <si>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</si>
  <si>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</si>
  <si>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</si>
  <si>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</si>
  <si>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</si>
  <si>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</si>
  <si>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</si>
  <si>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</si>
  <si>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</si>
  <si>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</si>
  <si>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</si>
  <si>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</si>
  <si>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</si>
  <si>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</si>
  <si>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</si>
  <si>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</si>
  <si>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</si>
  <si>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</si>
  <si>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</si>
  <si>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</si>
  <si>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</si>
  <si>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</si>
  <si>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</si>
  <si>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</si>
  <si>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</si>
  <si>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</si>
  <si>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</si>
  <si>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</si>
  <si>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</si>
  <si>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</si>
  <si>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</si>
  <si>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</si>
  <si>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</si>
  <si>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</si>
  <si>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</si>
  <si>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</si>
  <si>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</si>
  <si>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</si>
  <si>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</si>
  <si>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</si>
  <si>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</si>
  <si>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</si>
  <si>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</si>
  <si>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</si>
  <si>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</si>
  <si>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</si>
  <si>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</si>
  <si>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</si>
  <si>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</si>
  <si>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</si>
  <si>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</si>
  <si>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</si>
  <si>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</si>
  <si>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</si>
  <si>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</si>
  <si>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</si>
  <si>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</si>
  <si>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</si>
  <si>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</si>
  <si>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</si>
  <si>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</si>
  <si>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</si>
  <si>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</si>
  <si>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</si>
  <si>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</si>
  <si>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</si>
  <si>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</si>
  <si>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</si>
  <si>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</si>
  <si>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</si>
  <si>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</si>
  <si>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</si>
  <si>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</si>
  <si>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</si>
  <si>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</si>
  <si>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</si>
  <si>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</si>
  <si>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</si>
  <si>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</si>
  <si>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</si>
  <si>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</si>
  <si>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</si>
  <si>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</si>
  <si>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</si>
  <si>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</si>
  <si>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</si>
  <si>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</si>
  <si>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</si>
  <si>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</si>
  <si>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</si>
  <si>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</si>
  <si>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</si>
  <si>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</si>
  <si>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</si>
  <si>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</si>
  <si>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</si>
  <si>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</si>
  <si>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</si>
  <si>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</si>
  <si>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</si>
  <si>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</si>
  <si>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</si>
  <si>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</si>
  <si>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</si>
  <si>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</si>
  <si>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</si>
  <si>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</si>
  <si>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</si>
  <si>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</si>
  <si>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</si>
  <si>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</si>
  <si>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</si>
  <si>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</si>
  <si>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</si>
  <si>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</si>
  <si>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</si>
  <si>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</si>
  <si>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</si>
  <si>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</si>
  <si>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</si>
  <si>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</si>
  <si>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</si>
  <si>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</si>
  <si>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</si>
  <si>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</si>
  <si>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</si>
  <si>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</si>
  <si>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</si>
  <si>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</si>
  <si>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</si>
  <si>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</si>
  <si>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</si>
  <si>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</si>
  <si>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</si>
  <si>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</si>
  <si>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</si>
  <si>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</si>
  <si>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</si>
  <si>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</si>
  <si>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</si>
  <si>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</si>
  <si>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</si>
  <si>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</si>
  <si>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</si>
  <si>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</si>
  <si>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</si>
  <si>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</si>
  <si>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</si>
  <si>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</si>
  <si>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</si>
  <si>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</si>
  <si>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</si>
  <si>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</si>
  <si>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</si>
  <si>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</si>
  <si>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</si>
  <si>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</si>
  <si>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</si>
  <si>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</si>
  <si>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</si>
  <si>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</si>
  <si>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</si>
  <si>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</si>
  <si>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</si>
  <si>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</si>
  <si>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</si>
  <si>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</si>
  <si>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</si>
  <si>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</si>
  <si>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</si>
  <si>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</si>
  <si>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</si>
  <si>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</si>
  <si>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</si>
  <si>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</si>
  <si>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</si>
  <si>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</si>
  <si>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</si>
  <si>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</si>
  <si>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</si>
  <si>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</si>
  <si>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</si>
  <si>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</si>
  <si>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</si>
  <si>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</si>
  <si>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</si>
  <si>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</si>
  <si>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</si>
  <si>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</si>
  <si>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</si>
  <si>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</si>
  <si>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</si>
  <si>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</si>
  <si>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</si>
  <si>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</si>
  <si>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</si>
  <si>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</si>
  <si>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</si>
  <si>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</si>
  <si>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</si>
  <si>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</si>
  <si>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</si>
  <si>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</si>
  <si>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</si>
  <si>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</si>
  <si>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</si>
  <si>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</si>
  <si>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</si>
  <si>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</si>
  <si>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</si>
  <si>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</si>
  <si>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</si>
  <si>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</si>
  <si>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</si>
  <si>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</si>
  <si>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</si>
  <si>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</si>
  <si>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</si>
  <si>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</si>
  <si>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</si>
  <si>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</si>
  <si>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</si>
  <si>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</si>
  <si>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</si>
  <si>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</si>
  <si>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</si>
  <si>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</si>
  <si>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</si>
  <si>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</si>
  <si>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</si>
  <si>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</si>
  <si>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</si>
  <si>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</si>
  <si>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</si>
  <si>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</si>
  <si>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</si>
  <si>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</si>
  <si>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</si>
  <si>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</si>
  <si>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</si>
  <si>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</si>
  <si>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</si>
  <si>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</si>
  <si>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</si>
  <si>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</si>
  <si>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</si>
  <si>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</si>
  <si>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</si>
  <si>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</si>
  <si>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</si>
  <si>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</si>
  <si>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</si>
  <si>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</si>
  <si>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</si>
  <si>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</si>
  <si>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</si>
  <si>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</si>
  <si>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</si>
  <si>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</si>
  <si>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</si>
  <si>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</si>
  <si>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</si>
  <si>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</si>
  <si>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</si>
  <si>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</si>
  <si>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</si>
  <si>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</si>
  <si>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</si>
  <si>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</si>
  <si>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</si>
  <si>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</si>
  <si>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</si>
  <si>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</si>
  <si>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</si>
  <si>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</si>
  <si>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</si>
  <si>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</si>
  <si>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</si>
  <si>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</si>
  <si>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</si>
  <si>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</si>
  <si>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</si>
  <si>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</si>
  <si>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</si>
  <si>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</si>
  <si>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</si>
  <si>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</si>
  <si>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</si>
  <si>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</si>
  <si>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</si>
  <si>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</si>
  <si>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</si>
  <si>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</si>
  <si>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</si>
  <si>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</si>
  <si>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</si>
  <si>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</si>
  <si>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</si>
  <si>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</si>
  <si>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</si>
  <si>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</si>
  <si>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</si>
  <si>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</si>
  <si>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</si>
  <si>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</si>
  <si>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</si>
  <si>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</si>
  <si>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</si>
  <si>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</si>
  <si>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</si>
  <si>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</si>
  <si>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</si>
  <si>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</si>
  <si>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</si>
  <si>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</si>
  <si>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</si>
  <si>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</si>
  <si>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</si>
  <si>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</si>
  <si>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</si>
  <si>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</si>
  <si>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</si>
  <si>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</si>
  <si>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</si>
  <si>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</si>
  <si>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</si>
  <si>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</si>
  <si>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</si>
  <si>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</si>
  <si>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</si>
  <si>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</si>
  <si>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</si>
  <si>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</si>
  <si>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</si>
  <si>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</si>
  <si>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</si>
  <si>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</si>
  <si>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</si>
  <si>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</si>
  <si>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</si>
  <si>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</si>
  <si>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</si>
  <si>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</si>
  <si>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</si>
  <si>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</si>
  <si>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</si>
  <si>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</si>
  <si>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</si>
  <si>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</si>
  <si>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</si>
  <si>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</si>
  <si>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</si>
  <si>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</si>
  <si>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</si>
  <si>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</si>
  <si>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</si>
  <si>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</si>
  <si>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</si>
  <si>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</si>
  <si>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</si>
  <si>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</si>
  <si>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</si>
  <si>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</si>
  <si>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</si>
  <si>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</si>
  <si>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</si>
  <si>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</si>
  <si>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</si>
  <si>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</si>
  <si>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</si>
  <si>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</si>
  <si>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</si>
  <si>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</si>
  <si>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</si>
  <si>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</si>
  <si>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</si>
  <si>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</si>
  <si>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</si>
  <si>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</si>
  <si>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</si>
  <si>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</si>
  <si>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</si>
  <si>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</si>
  <si>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</si>
  <si>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</si>
  <si>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</si>
  <si>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</si>
  <si>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</si>
  <si>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</si>
  <si>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</si>
  <si>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</si>
  <si>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</si>
  <si>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</si>
  <si>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</si>
  <si>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</si>
  <si>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</si>
  <si>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</si>
  <si>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</si>
  <si>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</si>
  <si>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</si>
  <si>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</si>
  <si>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</si>
  <si>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</si>
  <si>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</si>
  <si>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</si>
  <si>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</si>
  <si>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</si>
  <si>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</si>
  <si>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</si>
  <si>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</si>
  <si>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</si>
  <si>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</si>
  <si>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</si>
  <si>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</si>
  <si>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</si>
  <si>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</si>
  <si>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</si>
  <si>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</si>
  <si>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</si>
  <si>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</si>
  <si>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</si>
  <si>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</si>
  <si>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</si>
  <si>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</si>
  <si>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</si>
  <si>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</si>
  <si>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</si>
  <si>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</si>
  <si>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</si>
  <si>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</si>
  <si>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</si>
  <si>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</si>
  <si>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</si>
  <si>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</si>
  <si>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</si>
  <si>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</si>
  <si>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</si>
  <si>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</si>
  <si>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</si>
  <si>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</si>
  <si>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</si>
  <si>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</si>
  <si>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</si>
  <si>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</si>
  <si>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</si>
  <si>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</si>
  <si>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</si>
  <si>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</si>
  <si>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</si>
  <si>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</si>
  <si>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</si>
  <si>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</si>
  <si>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</si>
  <si>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</si>
  <si>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</si>
  <si>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</si>
  <si>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</si>
  <si>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</si>
  <si>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</si>
  <si>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</si>
  <si>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</si>
  <si>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</si>
  <si>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</si>
  <si>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</si>
  <si>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</si>
  <si>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</si>
  <si>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</si>
  <si>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</si>
  <si>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</si>
  <si>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</si>
  <si>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</si>
  <si>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</si>
  <si>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</si>
  <si>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</si>
  <si>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</si>
  <si>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</si>
  <si>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</si>
  <si>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</si>
  <si>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</si>
  <si>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</si>
  <si>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</si>
  <si>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</si>
  <si>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</si>
  <si>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</si>
  <si>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</si>
  <si>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</si>
  <si>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</si>
  <si>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</si>
  <si>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</si>
  <si>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</si>
  <si>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</si>
  <si>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</si>
  <si>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</si>
  <si>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</si>
  <si>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</si>
  <si>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</si>
  <si>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</si>
  <si>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</si>
  <si>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</si>
  <si>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</si>
  <si>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</si>
  <si>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</si>
  <si>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</si>
  <si>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</si>
  <si>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</si>
  <si>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</si>
  <si>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</si>
  <si>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</si>
  <si>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</si>
  <si>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</si>
  <si>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</si>
  <si>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</si>
  <si>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</si>
  <si>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</si>
  <si>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</si>
  <si>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</si>
  <si>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</si>
  <si>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</si>
  <si>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</si>
  <si>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</si>
  <si>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</si>
  <si>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</si>
  <si>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</si>
  <si>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</si>
  <si>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</si>
  <si>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</si>
  <si>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</si>
  <si>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</si>
  <si>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</si>
  <si>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</si>
  <si>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</si>
  <si>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</si>
  <si>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</si>
  <si>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</si>
  <si>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</si>
  <si>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</si>
  <si>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</si>
  <si>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</si>
  <si>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</si>
  <si>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</si>
  <si>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</si>
  <si>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</si>
  <si>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</si>
  <si>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</si>
  <si>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</si>
  <si>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</si>
  <si>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</si>
  <si>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</si>
  <si>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</si>
  <si>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</si>
  <si>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</si>
  <si>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</si>
  <si>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</si>
  <si>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</si>
  <si>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</si>
  <si>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</si>
  <si>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</si>
  <si>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</si>
  <si>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</si>
  <si>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</si>
  <si>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</si>
  <si>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</si>
  <si>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</si>
  <si>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</si>
  <si>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</si>
  <si>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</si>
  <si>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</si>
  <si>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</si>
  <si>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</si>
  <si>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</si>
  <si>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</si>
  <si>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</si>
  <si>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</si>
  <si>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</si>
  <si>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</si>
  <si>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</si>
  <si>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</si>
  <si>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</si>
  <si>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</si>
  <si>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</si>
  <si>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</si>
  <si>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</si>
  <si>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</si>
  <si>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</si>
  <si>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</si>
  <si>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</si>
  <si>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</si>
  <si>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</si>
  <si>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</si>
  <si>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</si>
  <si>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</si>
  <si>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</si>
  <si>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</si>
  <si>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</si>
  <si>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</si>
  <si>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</si>
  <si>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</si>
  <si>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</si>
  <si>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</si>
  <si>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</si>
  <si>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</si>
  <si>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</si>
  <si>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</si>
  <si>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</si>
  <si>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</si>
  <si>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</si>
  <si>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</si>
  <si>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</si>
  <si>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</si>
  <si>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</si>
  <si>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</si>
  <si>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</si>
  <si>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</si>
  <si>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</si>
  <si>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</si>
  <si>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</si>
  <si>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</si>
  <si>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</si>
  <si>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</si>
  <si>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</si>
  <si>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</si>
  <si>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</si>
  <si>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</si>
  <si>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</si>
  <si>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</si>
  <si>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</si>
  <si>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</si>
  <si>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</si>
  <si>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</si>
  <si>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</si>
  <si>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</si>
  <si>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</si>
  <si>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</si>
  <si>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</si>
  <si>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</si>
  <si>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</si>
  <si>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</si>
  <si>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</si>
  <si>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</si>
  <si>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</si>
  <si>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</si>
  <si>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</si>
  <si>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</si>
  <si>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</si>
  <si>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</si>
  <si>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</si>
  <si>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</si>
  <si>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</si>
  <si>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</si>
  <si>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</si>
  <si>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</si>
  <si>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</si>
  <si>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</si>
  <si>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</si>
  <si>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</si>
  <si>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</si>
  <si>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</si>
  <si>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</si>
  <si>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</si>
  <si>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</si>
  <si>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</si>
  <si>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</si>
  <si>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</si>
  <si>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</si>
  <si>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</si>
  <si>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</si>
  <si>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</si>
  <si>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</si>
  <si>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</si>
  <si>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</si>
  <si>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</si>
  <si>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</si>
  <si>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</si>
  <si>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</si>
  <si>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</si>
  <si>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</si>
  <si>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</si>
  <si>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</si>
  <si>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</si>
  <si>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</si>
  <si>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</si>
  <si>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</si>
  <si>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</si>
  <si>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</si>
  <si>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</si>
  <si>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</si>
  <si>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</si>
  <si>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</si>
  <si>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</si>
  <si>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</si>
  <si>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</si>
  <si>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</si>
  <si>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</si>
  <si>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</si>
  <si>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</si>
  <si>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</si>
  <si>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</si>
  <si>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</si>
  <si>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</si>
  <si>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</si>
  <si>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</si>
  <si>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</si>
  <si>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</si>
  <si>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</si>
  <si>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</si>
  <si>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</si>
  <si>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</si>
  <si>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</si>
  <si>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</si>
  <si>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</si>
  <si>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</si>
  <si>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</si>
  <si>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</si>
  <si>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</si>
  <si>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</si>
  <si>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</si>
  <si>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</si>
  <si>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</si>
  <si>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</si>
  <si>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</si>
  <si>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</si>
  <si>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</si>
  <si>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</si>
  <si>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</si>
  <si>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</si>
  <si>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</si>
  <si>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</si>
  <si>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</si>
  <si>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</si>
  <si>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</si>
  <si>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</si>
  <si>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</si>
  <si>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</si>
  <si>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</si>
  <si>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</si>
  <si>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</si>
  <si>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</si>
  <si>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</si>
  <si>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</si>
  <si>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</si>
  <si>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</si>
  <si>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</si>
  <si>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</si>
  <si>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</si>
  <si>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</si>
  <si>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</si>
  <si>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</si>
  <si>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</si>
  <si>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</si>
  <si>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</si>
  <si>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</si>
  <si>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</si>
  <si>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</si>
  <si>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</si>
  <si>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</si>
  <si>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</si>
  <si>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</si>
  <si>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</si>
  <si>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</si>
  <si>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</si>
  <si>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</si>
  <si>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</si>
  <si>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</si>
  <si>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</si>
  <si>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</si>
  <si>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</si>
  <si>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</si>
  <si>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</si>
  <si>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</si>
  <si>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</si>
  <si>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</si>
  <si>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</si>
  <si>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</si>
  <si>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</si>
  <si>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</si>
  <si>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</si>
  <si>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</si>
  <si>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</si>
  <si>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</si>
  <si>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</si>
  <si>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</si>
  <si>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</si>
  <si>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</si>
  <si>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</si>
  <si>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</si>
  <si>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</si>
  <si>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</si>
  <si>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</si>
  <si>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</si>
  <si>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</si>
  <si>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</si>
  <si>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</si>
  <si>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</si>
  <si>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</si>
  <si>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</si>
  <si>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</si>
  <si>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</si>
  <si>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</si>
  <si>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</si>
  <si>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</si>
  <si>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</si>
  <si>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</si>
  <si>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</si>
  <si>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</si>
  <si>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</si>
  <si>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</si>
  <si>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</si>
  <si>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</si>
  <si>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</si>
  <si>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</si>
  <si>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</si>
  <si>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</si>
  <si>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</si>
  <si>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</si>
  <si>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</si>
  <si>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</si>
  <si>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</si>
  <si>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</si>
  <si>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</si>
  <si>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</si>
  <si>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</si>
  <si>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</si>
  <si>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</si>
  <si>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</si>
  <si>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</si>
  <si>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</si>
  <si>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</si>
  <si>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</si>
  <si>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</si>
  <si>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</si>
  <si>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</si>
  <si>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</si>
  <si>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</si>
  <si>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</si>
  <si>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</si>
  <si>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</si>
  <si>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</si>
  <si>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</si>
  <si>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</si>
  <si>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</si>
  <si>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</si>
  <si>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</si>
  <si>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</si>
  <si>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</si>
  <si>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</si>
  <si>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</si>
  <si>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</si>
  <si>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</si>
  <si>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</si>
  <si>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</si>
  <si>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</si>
  <si>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</si>
  <si>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</si>
  <si>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</si>
  <si>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</si>
  <si>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</si>
  <si>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</si>
  <si>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</si>
  <si>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</si>
  <si>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</si>
  <si>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</si>
  <si>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</si>
  <si>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</si>
  <si>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</si>
  <si>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</si>
  <si>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</si>
  <si>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</si>
  <si>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</si>
  <si>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</si>
  <si>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</si>
  <si>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</si>
  <si>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</si>
  <si>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</si>
  <si>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</si>
  <si>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</si>
  <si>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</si>
  <si>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</si>
  <si>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</si>
  <si>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</si>
  <si>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</si>
  <si>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</si>
  <si>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</si>
  <si>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</si>
  <si>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</si>
  <si>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</si>
  <si>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</si>
  <si>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</si>
  <si>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</si>
  <si>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</si>
  <si>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</si>
  <si>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</si>
  <si>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</si>
  <si>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</si>
  <si>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</si>
  <si>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</si>
  <si>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</si>
  <si>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</si>
  <si>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</si>
  <si>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</si>
  <si>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</si>
  <si>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</si>
  <si>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</si>
  <si>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</si>
  <si>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</si>
  <si>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</si>
  <si>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</si>
  <si>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</si>
  <si>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</si>
  <si>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</si>
  <si>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</si>
  <si>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</si>
  <si>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</si>
  <si>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</si>
  <si>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</si>
  <si>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</si>
  <si>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</si>
  <si>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</si>
  <si>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</si>
  <si>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</si>
  <si>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</si>
  <si>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</si>
  <si>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</si>
  <si>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</si>
  <si>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</si>
  <si>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</si>
  <si>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</si>
  <si>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</si>
  <si>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</si>
  <si>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</si>
  <si>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</si>
  <si>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</si>
  <si>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</si>
  <si>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</si>
  <si>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</si>
  <si>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</si>
  <si>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</si>
  <si>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</si>
  <si>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</si>
  <si>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</si>
  <si>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</si>
  <si>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</si>
  <si>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</si>
  <si>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</si>
  <si>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</si>
  <si>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</si>
  <si>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</si>
  <si>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</si>
  <si>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</si>
  <si>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</si>
  <si>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</si>
  <si>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</si>
  <si>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</si>
  <si>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</si>
  <si>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</si>
  <si>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</si>
  <si>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</si>
  <si>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</si>
  <si>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</si>
  <si>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</si>
  <si>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</si>
  <si>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</si>
  <si>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</si>
  <si>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</si>
  <si>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</si>
  <si>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</si>
  <si>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</si>
  <si>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</si>
  <si>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</si>
  <si>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</si>
  <si>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</si>
  <si>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</si>
  <si>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</si>
  <si>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</si>
  <si>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</si>
  <si>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</si>
  <si>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</si>
  <si>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</si>
  <si>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</si>
  <si>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</si>
  <si>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</si>
  <si>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</si>
  <si>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</si>
  <si>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</si>
  <si>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</si>
  <si>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</si>
  <si>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</si>
  <si>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</si>
  <si>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</si>
  <si>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</si>
  <si>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</si>
  <si>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</si>
  <si>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</si>
  <si>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</si>
  <si>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</si>
  <si>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</si>
  <si>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</si>
  <si>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</si>
  <si>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</si>
  <si>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</si>
  <si>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</si>
  <si>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</si>
  <si>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</si>
  <si>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</si>
  <si>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</si>
  <si>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</si>
  <si>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</si>
  <si>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</si>
  <si>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</si>
  <si>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</si>
  <si>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</si>
  <si>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</si>
  <si>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</si>
  <si>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</si>
  <si>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</si>
  <si>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</si>
  <si>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</si>
  <si>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</si>
  <si>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</si>
  <si>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</si>
  <si>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</si>
  <si>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</si>
  <si>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</si>
  <si>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</si>
  <si>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</si>
  <si>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</si>
  <si>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</si>
  <si>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</si>
  <si>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</si>
  <si>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</si>
  <si>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</si>
  <si>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</si>
  <si>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</si>
  <si>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</si>
  <si>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</si>
  <si>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</si>
  <si>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</si>
  <si>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</si>
  <si>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</si>
  <si>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</si>
  <si>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</si>
  <si>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</si>
  <si>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</si>
  <si>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</si>
  <si>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</si>
  <si>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</si>
  <si>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</si>
  <si>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</si>
  <si>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</si>
  <si>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</si>
  <si>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</si>
  <si>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</si>
  <si>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</si>
  <si>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</si>
  <si>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</si>
  <si>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</si>
  <si>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</si>
  <si>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</si>
  <si>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</si>
  <si>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</si>
  <si>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</si>
  <si>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</si>
  <si>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</si>
  <si>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</si>
  <si>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</si>
  <si>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</si>
  <si>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</si>
  <si>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</si>
  <si>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</si>
  <si>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</si>
  <si>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</si>
  <si>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</si>
  <si>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</si>
  <si>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</si>
  <si>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</si>
  <si>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</si>
  <si>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</si>
  <si>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</si>
  <si>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</si>
  <si>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</si>
  <si>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</si>
  <si>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</si>
  <si>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</si>
  <si>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</si>
  <si>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</si>
  <si>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</si>
  <si>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</si>
  <si>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</si>
  <si>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</si>
  <si>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</si>
  <si>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</si>
  <si>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</si>
  <si>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</si>
  <si>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</si>
  <si>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</si>
  <si>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</si>
  <si>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</si>
  <si>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</si>
  <si>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</si>
  <si>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</si>
  <si>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</si>
  <si>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</si>
  <si>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</si>
  <si>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</si>
  <si>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</si>
  <si>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</si>
  <si>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</si>
  <si>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</si>
  <si>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</si>
  <si>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</si>
  <si>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</si>
  <si>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</si>
  <si>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</si>
  <si>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</si>
  <si>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</si>
  <si>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</si>
  <si>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</si>
  <si>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</si>
  <si>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</si>
  <si>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</si>
  <si>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</si>
  <si>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</si>
  <si>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</si>
  <si>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</si>
  <si>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</si>
  <si>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</si>
  <si>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</si>
  <si>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</si>
  <si>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</si>
  <si>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</si>
  <si>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</si>
  <si>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</si>
  <si>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</si>
  <si>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</si>
  <si>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</si>
  <si>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</si>
  <si>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</si>
  <si>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</si>
  <si>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</si>
  <si>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</si>
  <si>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</si>
  <si>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</si>
  <si>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</si>
  <si>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</si>
  <si>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</si>
  <si>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</si>
  <si>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</si>
  <si>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</si>
  <si>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</si>
  <si>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</si>
  <si>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</si>
  <si>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</si>
  <si>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</si>
  <si>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</si>
  <si>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</si>
  <si>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</si>
  <si>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</si>
  <si>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</si>
  <si>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</si>
  <si>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</si>
  <si>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</si>
  <si>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</si>
  <si>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</si>
  <si>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</si>
  <si>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</si>
  <si>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</si>
  <si>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</si>
  <si>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</si>
  <si>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</si>
  <si>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</si>
  <si>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</si>
  <si>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</si>
  <si>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</si>
  <si>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</si>
  <si>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</si>
  <si>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</si>
  <si>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</si>
  <si>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</si>
  <si>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</si>
  <si>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</si>
  <si>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</si>
  <si>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</si>
  <si>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</si>
  <si>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</si>
  <si>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</si>
  <si>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</si>
  <si>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</si>
  <si>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</si>
  <si>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</si>
  <si>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</si>
  <si>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</si>
  <si>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</si>
  <si>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</si>
  <si>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</si>
  <si>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</si>
  <si>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</si>
  <si>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</si>
  <si>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</si>
  <si>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</si>
  <si>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</si>
  <si>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</si>
  <si>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</si>
  <si>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</si>
  <si>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</si>
  <si>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</si>
  <si>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</si>
  <si>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</si>
  <si>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</si>
  <si>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</si>
  <si>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</si>
  <si>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</si>
  <si>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</si>
  <si>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</si>
  <si>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</si>
  <si>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</si>
  <si>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</si>
  <si>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</si>
  <si>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</si>
  <si>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</si>
  <si>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</si>
  <si>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</si>
  <si>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</si>
  <si>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</si>
  <si>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</si>
  <si>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</si>
  <si>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</si>
  <si>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</si>
  <si>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</si>
  <si>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</si>
  <si>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</si>
  <si>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</si>
  <si>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</si>
  <si>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</si>
  <si>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</si>
  <si>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</si>
  <si>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</si>
  <si>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</si>
  <si>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</si>
  <si>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</si>
  <si>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</si>
  <si>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</si>
  <si>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</si>
  <si>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</si>
  <si>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</si>
  <si>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</si>
  <si>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</si>
  <si>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</si>
  <si>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</si>
  <si>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</si>
  <si>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</si>
  <si>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</si>
  <si>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</si>
  <si>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</si>
  <si>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</si>
  <si>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</si>
  <si>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</si>
  <si>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</si>
  <si>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</si>
  <si>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</si>
  <si>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</si>
  <si>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</si>
  <si>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</si>
  <si>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</si>
  <si>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</si>
  <si>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</si>
  <si>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</si>
  <si>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</si>
  <si>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</si>
  <si>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</si>
  <si>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</si>
  <si>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</si>
  <si>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</si>
  <si>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</si>
  <si>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</si>
  <si>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</si>
  <si>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</si>
  <si>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</si>
  <si>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</si>
  <si>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</si>
  <si>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</si>
  <si>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</si>
  <si>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</si>
  <si>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</si>
  <si>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</si>
  <si>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</si>
  <si>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</si>
  <si>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</si>
  <si>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</si>
  <si>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</si>
  <si>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</si>
  <si>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</si>
  <si>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</si>
  <si>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</si>
  <si>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</si>
  <si>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</si>
  <si>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</si>
  <si>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</si>
  <si>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</si>
  <si>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</si>
  <si>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</si>
  <si>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</si>
  <si>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</si>
  <si>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</si>
  <si>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</si>
  <si>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</si>
  <si>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</si>
  <si>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</si>
  <si>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</si>
  <si>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</si>
  <si>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</si>
  <si>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</si>
  <si>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</si>
  <si>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</si>
  <si>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</si>
  <si>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</si>
  <si>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</si>
  <si>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</si>
  <si>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</si>
  <si>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</si>
  <si>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</si>
  <si>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</si>
  <si>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</si>
  <si>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</si>
  <si>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</si>
  <si>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</si>
  <si>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</si>
  <si>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</si>
  <si>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</si>
  <si>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</si>
  <si>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</si>
  <si>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</si>
  <si>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</si>
  <si>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</si>
  <si>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</si>
  <si>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</si>
  <si>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</si>
  <si>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</si>
  <si>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</si>
  <si>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</si>
  <si>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</si>
  <si>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</si>
  <si>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</si>
  <si>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</si>
  <si>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</si>
  <si>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</si>
  <si>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</si>
  <si>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</si>
  <si>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</si>
  <si>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</si>
  <si>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</si>
  <si>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</si>
  <si>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</si>
  <si>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</si>
  <si>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</si>
  <si>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</si>
  <si>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</si>
  <si>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</si>
  <si>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</si>
  <si>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</si>
  <si>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</si>
  <si>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</si>
  <si>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</si>
  <si>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</si>
  <si>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</si>
  <si>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</si>
  <si>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</si>
  <si>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</si>
  <si>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</si>
  <si>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</si>
  <si>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</si>
  <si>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</si>
  <si>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</si>
  <si>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</si>
  <si>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</si>
  <si>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</si>
  <si>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</si>
  <si>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</si>
  <si>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</si>
  <si>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</si>
  <si>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</si>
  <si>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</si>
  <si>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</si>
  <si>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</si>
  <si>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</si>
  <si>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</si>
  <si>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</si>
  <si>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</si>
  <si>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</si>
  <si>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</si>
  <si>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</si>
  <si>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</si>
  <si>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</si>
  <si>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</si>
  <si>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</si>
  <si>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</si>
  <si>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</si>
  <si>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</si>
  <si>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</si>
  <si>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</si>
  <si>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</si>
  <si>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</si>
  <si>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</si>
  <si>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</si>
  <si>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</si>
  <si>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</si>
  <si>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</si>
  <si>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</si>
  <si>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</si>
  <si>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</si>
  <si>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</si>
  <si>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</si>
  <si>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</si>
  <si>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</si>
  <si>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</si>
  <si>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</si>
  <si>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</si>
  <si>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</si>
  <si>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</si>
  <si>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</si>
  <si>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</si>
  <si>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</si>
  <si>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</si>
  <si>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</si>
  <si>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</si>
  <si>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</si>
  <si>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</si>
  <si>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</si>
  <si>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</si>
  <si>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</si>
  <si>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</si>
  <si>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</si>
  <si>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</si>
  <si>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</si>
  <si>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</si>
  <si>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</si>
  <si>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</si>
  <si>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</si>
  <si>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</si>
  <si>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</si>
  <si>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</si>
  <si>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</si>
  <si>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</si>
  <si>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</si>
  <si>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</si>
  <si>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</si>
  <si>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</si>
  <si>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</si>
  <si>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</si>
  <si>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</si>
  <si>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</si>
  <si>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</si>
  <si>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</si>
  <si>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</si>
  <si>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</si>
  <si>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</si>
  <si>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</si>
  <si>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</si>
  <si>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</si>
  <si>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</si>
  <si>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</si>
  <si>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</si>
  <si>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</si>
  <si>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</si>
  <si>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</si>
  <si>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</si>
  <si>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</si>
  <si>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</si>
  <si>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</si>
  <si>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</si>
  <si>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</si>
  <si>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</si>
  <si>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</si>
  <si>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</si>
  <si>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</si>
  <si>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</si>
  <si>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</si>
  <si>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</si>
  <si>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</si>
  <si>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</si>
  <si>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</si>
  <si>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</si>
  <si>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</si>
  <si>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</si>
  <si>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</si>
  <si>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</si>
  <si>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</si>
  <si>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</si>
  <si>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</si>
  <si>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</si>
  <si>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</si>
  <si>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</si>
  <si>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</si>
  <si>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</si>
  <si>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</si>
  <si>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</si>
  <si>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</si>
  <si>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</si>
  <si>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</si>
  <si>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</si>
  <si>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</si>
  <si>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</si>
  <si>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</si>
  <si>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</si>
  <si>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</si>
  <si>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</si>
  <si>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</si>
  <si>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</si>
  <si>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</si>
  <si>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</si>
  <si>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</si>
  <si>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</si>
  <si>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</si>
  <si>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</si>
  <si>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</si>
  <si>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</si>
  <si>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</si>
  <si>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</si>
  <si>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</si>
  <si>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</si>
  <si>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</si>
  <si>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</si>
  <si>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</si>
  <si>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</si>
  <si>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</si>
  <si>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</si>
  <si>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</si>
  <si>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</si>
  <si>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</si>
  <si>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</si>
  <si>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</si>
  <si>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</si>
  <si>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</si>
  <si>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</si>
  <si>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</si>
  <si>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</si>
  <si>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</si>
  <si>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</si>
  <si>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</si>
  <si>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</si>
  <si>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</si>
  <si>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</si>
  <si>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</si>
  <si>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</si>
  <si>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</si>
  <si>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</si>
  <si>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</si>
  <si>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</si>
  <si>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</si>
  <si>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</si>
  <si>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</si>
  <si>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</si>
  <si>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</si>
  <si>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</si>
  <si>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</si>
  <si>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</si>
  <si>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</si>
  <si>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</si>
  <si>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</si>
  <si>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</si>
  <si>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</si>
  <si>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</si>
  <si>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</si>
  <si>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</si>
  <si>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</si>
  <si>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</si>
  <si>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</si>
  <si>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</si>
  <si>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</si>
  <si>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</si>
  <si>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</si>
  <si>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</si>
  <si>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</si>
  <si>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</si>
  <si>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</si>
  <si>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</si>
  <si>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</si>
  <si>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</si>
  <si>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</si>
  <si>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</si>
  <si>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</si>
  <si>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</si>
  <si>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</si>
  <si>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</si>
  <si>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</si>
  <si>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</si>
  <si>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</si>
  <si>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</si>
  <si>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</si>
  <si>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</si>
  <si>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</si>
  <si>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</si>
  <si>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</si>
  <si>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</si>
  <si>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</si>
  <si>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</si>
  <si>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</si>
  <si>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</si>
  <si>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</si>
  <si>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</si>
  <si>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</si>
  <si>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</si>
  <si>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</si>
  <si>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</si>
  <si>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</si>
  <si>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</si>
  <si>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</si>
  <si>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</si>
  <si>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</si>
  <si>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</si>
  <si>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</si>
  <si>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</si>
  <si>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</si>
  <si>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</si>
  <si>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</si>
  <si>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</si>
  <si>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</si>
  <si>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</si>
  <si>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</si>
  <si>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</si>
  <si>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</si>
  <si>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</si>
  <si>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</si>
  <si>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</si>
  <si>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</si>
  <si>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</si>
  <si>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</si>
  <si>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</si>
  <si>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</si>
  <si>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</si>
  <si>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</si>
  <si>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</si>
  <si>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</si>
  <si>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</si>
  <si>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</si>
  <si>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</si>
  <si>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</si>
  <si>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</si>
  <si>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</si>
  <si>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</si>
  <si>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</si>
  <si>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</si>
  <si>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</si>
  <si>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</si>
  <si>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</si>
  <si>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</si>
  <si>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</si>
  <si>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</si>
  <si>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</si>
  <si>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</si>
  <si>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</si>
  <si>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</si>
  <si>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</si>
  <si>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</si>
  <si>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</si>
  <si>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</si>
  <si>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</si>
  <si>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</si>
  <si>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</si>
  <si>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</si>
  <si>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</si>
  <si>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</si>
  <si>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</si>
  <si>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</si>
  <si>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</si>
  <si>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</si>
  <si>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</si>
  <si>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</si>
  <si>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</si>
  <si>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</si>
  <si>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</si>
  <si>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</si>
  <si>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</si>
  <si>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</si>
  <si>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</si>
  <si>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</si>
  <si>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</si>
  <si>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</si>
  <si>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</si>
  <si>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</si>
  <si>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</si>
  <si>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</si>
  <si>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</si>
  <si>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</si>
  <si>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</si>
  <si>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</si>
  <si>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</si>
  <si>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</si>
  <si>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</si>
  <si>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</si>
  <si>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</si>
  <si>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</si>
  <si>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</si>
  <si>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</si>
  <si>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</si>
  <si>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</si>
  <si>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</si>
  <si>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</si>
  <si>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</si>
  <si>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</si>
  <si>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</si>
  <si>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</si>
  <si>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</si>
  <si>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</si>
  <si>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</si>
  <si>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</si>
  <si>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</si>
  <si>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</si>
  <si>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</si>
  <si>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</si>
  <si>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</si>
  <si>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</si>
  <si>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</si>
  <si>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</si>
  <si>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</si>
  <si>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</si>
  <si>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</si>
  <si>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</si>
  <si>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</si>
  <si>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</si>
  <si>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</si>
  <si>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</si>
  <si>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</si>
  <si>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</si>
  <si>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</si>
  <si>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</si>
  <si>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</si>
  <si>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</si>
  <si>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</si>
  <si>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</si>
  <si>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</si>
  <si>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</si>
  <si>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</si>
  <si>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</si>
  <si>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</si>
  <si>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</si>
  <si>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</si>
  <si>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</si>
  <si>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</si>
  <si>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</si>
  <si>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</si>
  <si>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</si>
  <si>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</si>
  <si>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</si>
  <si>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</si>
  <si>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</si>
  <si>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</si>
  <si>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</si>
  <si>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</si>
  <si>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</si>
  <si>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</si>
  <si>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</si>
  <si>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</si>
  <si>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</si>
  <si>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</si>
  <si>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</si>
  <si>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</si>
  <si>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</si>
  <si>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</si>
  <si>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</si>
  <si>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</si>
  <si>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</si>
  <si>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</si>
  <si>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</si>
  <si>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</si>
  <si>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</si>
  <si>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</si>
  <si>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</si>
  <si>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</si>
  <si>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</si>
  <si>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</si>
  <si>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</si>
  <si>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</si>
  <si>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</si>
  <si>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</si>
  <si>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</si>
  <si>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</si>
  <si>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</si>
  <si>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</si>
  <si>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</si>
  <si>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</si>
  <si>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</si>
  <si>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</si>
  <si>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</si>
  <si>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</si>
  <si>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</si>
  <si>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</si>
  <si>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</si>
  <si>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</si>
  <si>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</si>
  <si>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</si>
  <si>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</si>
  <si>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</si>
  <si>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</si>
  <si>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</si>
  <si>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</si>
  <si>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</si>
  <si>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</si>
  <si>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</si>
  <si>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</si>
  <si>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</si>
  <si>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</si>
  <si>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</si>
  <si>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</si>
  <si>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</si>
  <si>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</si>
  <si>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</si>
  <si>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</si>
  <si>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</si>
  <si>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</si>
  <si>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</si>
  <si>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</si>
  <si>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</si>
  <si>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</si>
  <si>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</si>
  <si>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</si>
  <si>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</si>
  <si>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</si>
  <si>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</si>
  <si>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</si>
  <si>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</si>
  <si>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</si>
  <si>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</si>
  <si>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</si>
  <si>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</si>
  <si>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</si>
  <si>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</si>
  <si>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</si>
  <si>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</si>
  <si>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</si>
  <si>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</si>
  <si>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</si>
  <si>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</si>
  <si>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</si>
  <si>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</si>
  <si>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</si>
  <si>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</si>
  <si>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</si>
  <si>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</si>
  <si>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</si>
  <si>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</si>
  <si>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</si>
  <si>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</si>
  <si>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</si>
  <si>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</si>
  <si>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</si>
  <si>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</si>
  <si>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</si>
  <si>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</si>
  <si>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</si>
  <si>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</si>
  <si>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</si>
  <si>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</si>
  <si>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</si>
  <si>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</si>
  <si>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</si>
  <si>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</si>
  <si>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</si>
  <si>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</si>
  <si>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</si>
  <si>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</si>
  <si>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</si>
  <si>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</si>
  <si>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</si>
  <si>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</si>
  <si>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</si>
  <si>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</si>
  <si>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</si>
  <si>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</si>
  <si>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</si>
  <si>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</si>
  <si>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</si>
  <si>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</si>
  <si>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</si>
  <si>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</si>
  <si>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</si>
  <si>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</si>
  <si>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</si>
  <si>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</si>
  <si>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</si>
  <si>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</si>
  <si>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</si>
  <si>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</si>
  <si>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</si>
  <si>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</si>
  <si>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</si>
  <si>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</si>
  <si>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</si>
  <si>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</si>
  <si>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</si>
  <si>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</si>
  <si>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</si>
  <si>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</si>
  <si>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</si>
  <si>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</si>
  <si>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</si>
  <si>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</si>
  <si>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</si>
  <si>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</si>
  <si>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</si>
  <si>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</si>
  <si>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</si>
  <si>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</si>
  <si>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</si>
  <si>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</si>
  <si>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</si>
  <si>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</si>
  <si>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</si>
  <si>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</si>
  <si>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</si>
  <si>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</si>
  <si>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</si>
  <si>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</si>
  <si>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</si>
  <si>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</si>
  <si>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</si>
  <si>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</si>
  <si>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</si>
  <si>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</si>
  <si>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</si>
  <si>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</si>
  <si>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</si>
  <si>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</si>
  <si>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</si>
  <si>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</si>
  <si>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</si>
  <si>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</si>
  <si>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</si>
  <si>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</si>
  <si>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</si>
  <si>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</si>
  <si>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</si>
  <si>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</si>
  <si>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</si>
  <si>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</si>
  <si>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</si>
  <si>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</si>
  <si>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</si>
  <si>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</si>
  <si>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</si>
  <si>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</si>
  <si>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</si>
  <si>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</si>
  <si>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</si>
  <si>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</si>
  <si>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</si>
  <si>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</si>
  <si>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</si>
  <si>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</si>
  <si>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</si>
  <si>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</si>
  <si>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</si>
  <si>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</si>
  <si>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</si>
  <si>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</si>
  <si>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</si>
  <si>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</si>
  <si>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</si>
  <si>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</si>
  <si>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</si>
  <si>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</si>
  <si>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</si>
  <si>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</si>
  <si>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</si>
  <si>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</si>
  <si>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</si>
  <si>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</si>
  <si>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</si>
  <si>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</si>
  <si>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</si>
  <si>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</si>
  <si>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</si>
  <si>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</si>
  <si>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</si>
  <si>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</si>
  <si>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</si>
  <si>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</si>
  <si>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</si>
  <si>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</si>
  <si>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</si>
  <si>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</si>
  <si>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</si>
  <si>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</si>
  <si>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</si>
  <si>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</si>
  <si>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</si>
  <si>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</si>
  <si>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</si>
  <si>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</si>
  <si>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</si>
  <si>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</si>
  <si>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</si>
  <si>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</si>
  <si>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</si>
  <si>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</si>
  <si>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</si>
  <si>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</si>
  <si>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</si>
  <si>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</si>
  <si>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</si>
  <si>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</si>
  <si>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</si>
  <si>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</si>
  <si>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</si>
  <si>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</si>
  <si>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</si>
  <si>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</si>
  <si>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</si>
  <si>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</si>
  <si>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</si>
  <si>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</si>
  <si>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</si>
  <si>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</si>
  <si>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</si>
  <si>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</si>
  <si>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</si>
  <si>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</si>
  <si>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</si>
  <si>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</si>
  <si>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</si>
  <si>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</si>
  <si>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</si>
  <si>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</si>
  <si>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</si>
  <si>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</si>
  <si>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</si>
  <si>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</si>
  <si>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</si>
  <si>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</si>
  <si>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</si>
  <si>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</si>
  <si>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</si>
  <si>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</si>
  <si>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</si>
  <si>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</si>
  <si>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</si>
  <si>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</si>
  <si>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</si>
  <si>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</si>
  <si>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</si>
  <si>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</si>
  <si>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</si>
  <si>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</si>
  <si>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</si>
  <si>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</si>
  <si>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</si>
  <si>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</si>
  <si>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</si>
  <si>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</si>
  <si>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</si>
  <si>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</si>
  <si>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</si>
  <si>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</si>
  <si>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</si>
  <si>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</si>
  <si>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</si>
  <si>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</si>
  <si>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</si>
  <si>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</si>
  <si>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</si>
  <si>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</si>
  <si>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</si>
  <si>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</si>
  <si>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</si>
  <si>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</si>
  <si>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</si>
  <si>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</si>
  <si>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</si>
  <si>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</si>
  <si>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</si>
  <si>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</si>
  <si>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</si>
  <si>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</si>
  <si>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</si>
  <si>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</si>
  <si>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</si>
  <si>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</si>
  <si>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</si>
  <si>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</si>
  <si>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</si>
  <si>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</si>
  <si>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</si>
  <si>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</si>
  <si>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</si>
  <si>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</si>
  <si>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</si>
  <si>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</si>
  <si>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</si>
  <si>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</si>
  <si>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</si>
  <si>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</si>
  <si>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</si>
  <si>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</si>
  <si>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</si>
  <si>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</si>
  <si>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</si>
  <si>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</si>
  <si>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</si>
  <si>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</si>
  <si>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</si>
  <si>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</si>
  <si>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</si>
  <si>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</si>
  <si>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</si>
  <si>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</si>
  <si>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</si>
  <si>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</si>
  <si>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</si>
  <si>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</si>
  <si>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</si>
  <si>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</si>
  <si>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</si>
  <si>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</si>
  <si>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</si>
  <si>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</si>
  <si>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</si>
  <si>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</si>
  <si>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</si>
  <si>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</si>
  <si>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</si>
  <si>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</si>
  <si>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</si>
  <si>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</si>
  <si>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</si>
  <si>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</si>
  <si>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</si>
  <si>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</si>
  <si>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</si>
  <si>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</si>
  <si>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</si>
  <si>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</si>
  <si>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</si>
  <si>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</si>
  <si>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</si>
  <si>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</si>
  <si>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</si>
  <si>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</si>
  <si>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</si>
  <si>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</si>
  <si>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</si>
  <si>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</si>
  <si>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</si>
  <si>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</si>
  <si>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</si>
  <si>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</si>
  <si>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</si>
  <si>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</si>
  <si>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</si>
  <si>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</si>
  <si>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</si>
  <si>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</si>
  <si>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</si>
  <si>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</si>
  <si>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</si>
  <si>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</si>
  <si>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</si>
  <si>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</si>
  <si>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</si>
  <si>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</si>
  <si>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</si>
  <si>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</si>
  <si>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</si>
  <si>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</si>
  <si>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</si>
  <si>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</si>
  <si>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</si>
  <si>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</si>
  <si>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</si>
  <si>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</si>
  <si>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</si>
  <si>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</si>
  <si>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</si>
  <si>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</si>
  <si>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</si>
  <si>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</si>
  <si>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</si>
  <si>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</si>
  <si>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</si>
  <si>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</si>
  <si>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</si>
  <si>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</si>
  <si>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</si>
  <si>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</si>
  <si>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</si>
  <si>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</si>
  <si>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</si>
  <si>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</si>
  <si>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</si>
  <si>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</si>
  <si>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</si>
  <si>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</si>
  <si>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</si>
  <si>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</si>
  <si>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</si>
  <si>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</si>
  <si>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</si>
  <si>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</si>
  <si>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</si>
  <si>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</si>
  <si>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</si>
  <si>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</si>
  <si>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</si>
  <si>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</si>
  <si>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</si>
  <si>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</si>
  <si>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</si>
  <si>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</si>
  <si>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</si>
  <si>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</si>
  <si>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</si>
  <si>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</si>
  <si>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</si>
  <si>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</si>
  <si>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</si>
  <si>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</si>
  <si>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</si>
  <si>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</si>
  <si>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</si>
  <si>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</si>
  <si>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</si>
  <si>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</si>
  <si>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</si>
  <si>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</si>
  <si>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</si>
  <si>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</si>
  <si>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</si>
  <si>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</si>
  <si>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</si>
  <si>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</si>
  <si>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</si>
  <si>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</si>
  <si>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</si>
  <si>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</si>
  <si>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</si>
  <si>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</si>
  <si>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</si>
  <si>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</si>
  <si>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</si>
  <si>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</si>
  <si>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</si>
  <si>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</si>
  <si>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</si>
  <si>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</si>
  <si>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</si>
  <si>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</si>
  <si>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</si>
  <si>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</si>
  <si>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</si>
  <si>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</si>
  <si>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</si>
  <si>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</si>
  <si>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</si>
  <si>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</si>
  <si>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</si>
  <si>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</si>
  <si>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</si>
  <si>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</si>
  <si>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</si>
  <si>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</si>
  <si>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</si>
  <si>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</si>
  <si>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</si>
  <si>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</si>
  <si>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</si>
  <si>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</si>
  <si>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</si>
  <si>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</si>
  <si>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</si>
  <si>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</si>
  <si>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</si>
  <si>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</si>
  <si>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</si>
  <si>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</si>
  <si>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</si>
  <si>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</si>
  <si>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</si>
  <si>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</si>
  <si>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</si>
  <si>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</si>
  <si>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</si>
  <si>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</si>
  <si>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</si>
  <si>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</si>
  <si>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</si>
  <si>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</si>
  <si>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</si>
  <si>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</si>
  <si>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</si>
  <si>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</si>
  <si>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</si>
  <si>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</si>
  <si>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</si>
  <si>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</si>
  <si>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</si>
  <si>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</si>
  <si>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</si>
  <si>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</si>
  <si>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</si>
  <si>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</si>
  <si>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</si>
  <si>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</si>
  <si>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</si>
  <si>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</si>
  <si>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</si>
  <si>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</si>
  <si>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</si>
  <si>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</si>
  <si>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</si>
  <si>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</si>
  <si>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</si>
  <si>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</si>
  <si>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</si>
  <si>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</si>
  <si>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</si>
  <si>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</si>
  <si>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</si>
  <si>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</si>
  <si>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</si>
  <si>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</si>
  <si>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</si>
  <si>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</si>
  <si>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</si>
  <si>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</si>
  <si>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</si>
  <si>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</si>
  <si>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</si>
  <si>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</si>
  <si>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</si>
  <si>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</si>
  <si>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</si>
  <si>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</si>
  <si>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</si>
  <si>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</si>
  <si>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</si>
  <si>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</si>
  <si>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</si>
  <si>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</si>
  <si>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</si>
  <si>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</si>
  <si>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</si>
  <si>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</si>
  <si>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</si>
  <si>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</si>
  <si>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</si>
  <si>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</si>
  <si>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</si>
  <si>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</si>
  <si>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</si>
  <si>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</si>
  <si>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</si>
  <si>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</si>
  <si>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</si>
  <si>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</si>
  <si>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</si>
  <si>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</si>
  <si>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</si>
  <si>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</si>
  <si>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</si>
  <si>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</si>
  <si>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</si>
  <si>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</si>
  <si>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</si>
  <si>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</si>
  <si>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</si>
  <si>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</si>
  <si>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</si>
  <si>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</si>
  <si>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</si>
  <si>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</si>
  <si>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</si>
  <si>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</si>
  <si>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</si>
  <si>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</si>
  <si>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</si>
  <si>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</si>
  <si>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</si>
  <si>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</si>
  <si>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</si>
  <si>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</si>
  <si>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</si>
  <si>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</si>
  <si>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</si>
  <si>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</si>
  <si>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</si>
  <si>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</si>
  <si>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</si>
  <si>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</si>
  <si>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</si>
  <si>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</si>
  <si>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</si>
  <si>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</si>
  <si>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</si>
  <si>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</si>
  <si>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</si>
  <si>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</si>
  <si>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</si>
  <si>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</si>
  <si>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</si>
  <si>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</si>
  <si>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</si>
  <si>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</si>
  <si>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</si>
  <si>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</si>
  <si>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</si>
  <si>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</si>
  <si>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</si>
  <si>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</si>
  <si>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</si>
  <si>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</si>
  <si>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</si>
  <si>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</si>
  <si>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</si>
  <si>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</si>
  <si>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</si>
  <si>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</si>
  <si>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</si>
  <si>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</si>
  <si>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</si>
  <si>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</si>
  <si>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</si>
  <si>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</si>
  <si>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</si>
  <si>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</si>
  <si>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</si>
  <si>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</si>
  <si>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</si>
  <si>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</si>
  <si>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</si>
  <si>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</si>
  <si>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</si>
  <si>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</si>
  <si>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</si>
  <si>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</si>
  <si>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</si>
  <si>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</si>
  <si>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</si>
  <si>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</si>
  <si>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</si>
  <si>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</si>
  <si>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</si>
  <si>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</si>
  <si>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</si>
  <si>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</si>
  <si>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</si>
  <si>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</si>
  <si>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</si>
  <si>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</si>
  <si>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</si>
  <si>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</si>
  <si>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</si>
  <si>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</si>
  <si>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</si>
  <si>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</si>
  <si>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</si>
  <si>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</si>
  <si>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</si>
  <si>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</si>
  <si>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</si>
  <si>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</si>
  <si>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</si>
  <si>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</si>
  <si>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</si>
  <si>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</si>
  <si>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</si>
  <si>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</si>
  <si>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</si>
  <si>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</si>
  <si>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</si>
  <si>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</si>
  <si>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</si>
  <si>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</si>
  <si>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</si>
  <si>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</si>
  <si>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</si>
  <si>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</si>
  <si>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</si>
  <si>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</si>
  <si>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</si>
  <si>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</si>
  <si>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</si>
  <si>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</si>
  <si>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</si>
  <si>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</si>
  <si>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</si>
  <si>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</si>
  <si>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</si>
  <si>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</si>
  <si>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</si>
  <si>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</si>
  <si>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</si>
  <si>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</si>
  <si>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</si>
  <si>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</si>
  <si>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</si>
  <si>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</si>
  <si>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</si>
  <si>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</si>
  <si>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</si>
  <si>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</si>
  <si>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</si>
  <si>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</si>
  <si>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</si>
  <si>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</si>
  <si>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</si>
  <si>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</si>
  <si>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</si>
  <si>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</si>
  <si>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</si>
  <si>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</si>
  <si>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</si>
  <si>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</si>
  <si>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</si>
  <si>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</si>
  <si>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</si>
  <si>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</si>
  <si>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</si>
  <si>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</si>
  <si>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</si>
  <si>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</si>
  <si>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</si>
  <si>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</si>
  <si>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</si>
  <si>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</si>
  <si>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</si>
  <si>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</si>
  <si>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</si>
  <si>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</si>
  <si>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</si>
  <si>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</si>
  <si>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</si>
  <si>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</si>
  <si>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</si>
  <si>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</si>
  <si>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</si>
  <si>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</si>
  <si>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</si>
  <si>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</si>
  <si>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</si>
  <si>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</si>
  <si>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</si>
  <si>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</si>
  <si>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</si>
  <si>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</si>
  <si>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</si>
  <si>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</si>
  <si>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</si>
  <si>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</si>
  <si>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</si>
  <si>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</si>
  <si>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</si>
  <si>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</si>
  <si>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</si>
  <si>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</si>
  <si>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</si>
  <si>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</si>
  <si>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</si>
  <si>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</si>
  <si>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</si>
  <si>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</si>
  <si>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</si>
  <si>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</si>
  <si>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</si>
  <si>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</si>
  <si>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</si>
  <si>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</si>
  <si>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</si>
  <si>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</si>
  <si>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</si>
  <si>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</si>
  <si>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</si>
  <si>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</si>
  <si>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</si>
  <si>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</si>
  <si>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</si>
  <si>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</si>
  <si>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</si>
  <si>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</si>
  <si>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</si>
  <si>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</si>
  <si>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</si>
  <si>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</si>
  <si>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</si>
  <si>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</si>
  <si>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</si>
  <si>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</si>
  <si>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</si>
  <si>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</si>
  <si>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</si>
  <si>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</si>
  <si>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</si>
  <si>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</si>
  <si>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</si>
  <si>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</si>
  <si>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</si>
  <si>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</si>
  <si>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</si>
  <si>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</si>
  <si>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</si>
  <si>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</si>
  <si>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</si>
  <si>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</si>
  <si>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</si>
  <si>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</si>
  <si>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</si>
  <si>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</si>
  <si>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</si>
  <si>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</si>
  <si>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</si>
  <si>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</si>
  <si>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</si>
  <si>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</si>
  <si>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</si>
  <si>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</si>
  <si>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</si>
  <si>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</si>
  <si>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</si>
  <si>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</si>
  <si>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</si>
  <si>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</si>
  <si>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</si>
  <si>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</si>
  <si>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</si>
  <si>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</si>
  <si>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</si>
  <si>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</si>
  <si>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</si>
  <si>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</si>
  <si>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</si>
  <si>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</si>
  <si>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</si>
  <si>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</si>
  <si>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</si>
  <si>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</si>
  <si>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</si>
  <si>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</si>
  <si>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</si>
  <si>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</si>
  <si>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</si>
  <si>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</si>
  <si>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</si>
  <si>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</si>
  <si>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</si>
  <si>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</si>
  <si>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</si>
  <si>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</si>
  <si>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</si>
  <si>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</si>
  <si>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</si>
  <si>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</si>
  <si>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</si>
  <si>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</si>
  <si>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</si>
  <si>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</si>
  <si>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</si>
  <si>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</si>
  <si>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</si>
  <si>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</si>
  <si>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</si>
  <si>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</si>
  <si>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</si>
  <si>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</si>
  <si>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</si>
  <si>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</si>
  <si>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</si>
  <si>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</si>
  <si>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</si>
  <si>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</si>
  <si>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</si>
  <si>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</si>
  <si>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</si>
  <si>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</si>
  <si>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</si>
  <si>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</si>
  <si>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</si>
  <si>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</si>
  <si>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</si>
  <si>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</si>
  <si>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</si>
  <si>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</si>
  <si>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</si>
  <si>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</si>
  <si>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</si>
  <si>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</si>
  <si>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</si>
  <si>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</si>
  <si>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</si>
  <si>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</si>
  <si>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</si>
  <si>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</si>
  <si>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</si>
  <si>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</si>
  <si>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</si>
  <si>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</si>
  <si>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</si>
  <si>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</si>
  <si>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</si>
  <si>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</si>
  <si>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</si>
  <si>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</si>
  <si>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</si>
  <si>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</si>
  <si>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</si>
  <si>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</si>
  <si>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</si>
  <si>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</si>
  <si>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</si>
  <si>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</si>
  <si>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</si>
  <si>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</si>
  <si>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</si>
  <si>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</si>
  <si>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</si>
  <si>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</si>
  <si>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</si>
  <si>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</si>
  <si>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</si>
  <si>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</si>
  <si>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</si>
  <si>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</si>
  <si>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</si>
  <si>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</si>
  <si>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</si>
  <si>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</si>
  <si>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</si>
  <si>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</si>
  <si>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</si>
  <si>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</si>
  <si>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</si>
  <si>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</si>
  <si>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</si>
  <si>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</si>
  <si>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</si>
  <si>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</si>
  <si>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</si>
  <si>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</si>
  <si>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</si>
  <si>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</si>
  <si>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</si>
  <si>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</si>
  <si>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</si>
  <si>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</si>
  <si>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</si>
  <si>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</si>
  <si>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</si>
  <si>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</si>
  <si>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</si>
  <si>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</si>
  <si>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</si>
  <si>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</si>
  <si>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</si>
  <si>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</si>
  <si>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</si>
  <si>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</si>
  <si>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</si>
  <si>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</si>
  <si>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</si>
  <si>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</si>
  <si>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</si>
  <si>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</si>
  <si>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</si>
  <si>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</si>
  <si>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</si>
  <si>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</si>
  <si>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</si>
  <si>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</si>
  <si>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</si>
  <si>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</si>
  <si>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</si>
  <si>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</si>
  <si>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</si>
  <si>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</si>
  <si>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</si>
  <si>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</si>
  <si>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</si>
  <si>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</si>
  <si>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</si>
  <si>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</si>
  <si>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</si>
  <si>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</si>
  <si>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</si>
  <si>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</si>
  <si>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</si>
  <si>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</si>
  <si>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</si>
  <si>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</si>
  <si>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</si>
  <si>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</si>
  <si>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</si>
  <si>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</si>
  <si>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</si>
  <si>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</si>
  <si>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</si>
  <si>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</si>
  <si>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</si>
  <si>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</si>
  <si>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</si>
  <si>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</si>
  <si>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</si>
  <si>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</si>
  <si>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</si>
  <si>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</si>
  <si>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</si>
  <si>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</si>
  <si>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</si>
  <si>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</si>
  <si>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</si>
  <si>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</si>
  <si>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</si>
  <si>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</si>
  <si>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</si>
  <si>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</si>
  <si>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</si>
  <si>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</si>
  <si>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</si>
  <si>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</si>
  <si>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</si>
  <si>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</si>
  <si>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</si>
  <si>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</si>
  <si>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</si>
  <si>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</si>
  <si>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</si>
  <si>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</si>
  <si>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</si>
  <si>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</si>
  <si>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</si>
  <si>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</si>
  <si>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</si>
  <si>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</si>
  <si>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</si>
  <si>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</si>
  <si>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</si>
  <si>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</si>
  <si>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</si>
  <si>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</si>
  <si>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</si>
  <si>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</si>
  <si>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</si>
  <si>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</si>
  <si>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</si>
  <si>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</si>
  <si>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</si>
  <si>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</si>
  <si>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</si>
  <si>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</si>
  <si>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</si>
  <si>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</si>
  <si>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</si>
  <si>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</si>
  <si>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</si>
  <si>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</si>
  <si>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</si>
  <si>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</si>
  <si>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</si>
  <si>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</si>
  <si>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</si>
  <si>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</si>
  <si>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</si>
  <si>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</si>
  <si>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</si>
  <si>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</si>
  <si>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</si>
  <si>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</si>
  <si>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</si>
  <si>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</si>
  <si>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</si>
  <si>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</si>
  <si>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</si>
  <si>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</si>
  <si>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</si>
  <si>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</si>
  <si>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</si>
  <si>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</si>
  <si>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</si>
  <si>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</si>
  <si>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</si>
  <si>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</si>
  <si>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</si>
  <si>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</si>
  <si>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</si>
  <si>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</si>
  <si>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</si>
  <si>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</si>
  <si>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</si>
  <si>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</si>
  <si>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</si>
  <si>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</si>
  <si>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</si>
  <si>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</si>
  <si>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</si>
  <si>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</si>
  <si>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</si>
  <si>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</si>
  <si>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</si>
  <si>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</si>
  <si>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</si>
  <si>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</si>
  <si>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</si>
  <si>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</si>
  <si>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</si>
  <si>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</si>
  <si>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</si>
  <si>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</si>
  <si>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</si>
  <si>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</si>
  <si>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</si>
  <si>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</si>
  <si>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</si>
  <si>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</si>
  <si>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</si>
  <si>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</si>
  <si>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</si>
  <si>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</si>
  <si>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</si>
  <si>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</si>
  <si>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</si>
  <si>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</si>
  <si>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</si>
  <si>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</si>
  <si>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</si>
  <si>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</si>
  <si>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</si>
  <si>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</si>
  <si>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</si>
  <si>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</si>
  <si>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</si>
  <si>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</si>
  <si>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</si>
  <si>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</si>
  <si>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</si>
  <si>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</si>
  <si>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</si>
  <si>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</si>
  <si>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</si>
  <si>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</si>
  <si>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</si>
  <si>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</si>
  <si>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</si>
  <si>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</si>
  <si>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</si>
  <si>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</si>
  <si>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</si>
  <si>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</si>
  <si>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</si>
  <si>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</si>
  <si>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</si>
  <si>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</si>
  <si>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</si>
  <si>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</si>
  <si>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</si>
  <si>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</si>
  <si>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</si>
  <si>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</si>
  <si>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</si>
  <si>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</si>
  <si>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</si>
  <si>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</si>
  <si>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</si>
  <si>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</si>
  <si>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</si>
  <si>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</si>
  <si>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</si>
  <si>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</si>
  <si>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</si>
  <si>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</si>
  <si>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</si>
  <si>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</si>
  <si>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</si>
  <si>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</si>
  <si>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</si>
  <si>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</si>
  <si>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</si>
  <si>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</si>
  <si>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</si>
  <si>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</si>
  <si>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</si>
  <si>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</si>
  <si>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</si>
  <si>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</si>
  <si>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</si>
  <si>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</si>
  <si>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</si>
  <si>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</si>
  <si>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</si>
  <si>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</si>
  <si>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</si>
  <si>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</si>
  <si>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</si>
  <si>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</si>
  <si>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</si>
  <si>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</si>
  <si>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</si>
  <si>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</si>
  <si>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</si>
  <si>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</si>
  <si>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</si>
  <si>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</si>
  <si>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</si>
  <si>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</si>
  <si>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</si>
  <si>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</si>
  <si>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</si>
  <si>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</si>
  <si>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</si>
  <si>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</si>
  <si>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</si>
  <si>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</si>
  <si>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</si>
  <si>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</si>
  <si>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</si>
  <si>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</si>
  <si>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</si>
  <si>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</si>
  <si>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</si>
  <si>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</si>
  <si>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</si>
  <si>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</si>
  <si>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</si>
  <si>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</si>
  <si>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</si>
  <si>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</si>
  <si>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</si>
  <si>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</si>
  <si>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</si>
  <si>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</si>
  <si>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</si>
  <si>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</si>
  <si>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</si>
  <si>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</si>
  <si>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</si>
  <si>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</si>
  <si>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</si>
  <si>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</si>
  <si>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</si>
  <si>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</si>
  <si>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</si>
  <si>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</si>
  <si>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</si>
  <si>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</si>
  <si>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</si>
  <si>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</si>
  <si>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</si>
  <si>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</si>
  <si>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</si>
  <si>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</si>
  <si>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</si>
  <si>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</si>
  <si>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</si>
  <si>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</si>
  <si>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</si>
  <si>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</si>
  <si>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</si>
  <si>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</si>
  <si>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</si>
  <si>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</si>
  <si>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</si>
  <si>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</si>
  <si>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</si>
  <si>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</si>
  <si>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</si>
  <si>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</si>
  <si>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</si>
  <si>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</si>
  <si>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</si>
  <si>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</si>
  <si>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</si>
  <si>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</si>
  <si>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</si>
  <si>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</si>
  <si>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</si>
  <si>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</si>
  <si>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</si>
  <si>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</si>
  <si>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</si>
  <si>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</si>
  <si>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</si>
  <si>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</si>
  <si>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</si>
  <si>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</si>
  <si>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</si>
  <si>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</si>
  <si>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</si>
  <si>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</si>
  <si>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</si>
  <si>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</si>
  <si>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</si>
  <si>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</si>
  <si>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</si>
  <si>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</si>
  <si>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</si>
  <si>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</si>
  <si>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</si>
  <si>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</si>
  <si>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</si>
  <si>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</si>
  <si>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</si>
  <si>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</si>
  <si>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</si>
  <si>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</si>
  <si>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</si>
  <si>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</si>
  <si>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</si>
  <si>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</si>
  <si>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</si>
  <si>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</si>
  <si>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</si>
  <si>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</si>
  <si>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</si>
  <si>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</si>
  <si>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</si>
  <si>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</si>
  <si>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</si>
  <si>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</si>
  <si>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</si>
  <si>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</si>
  <si>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</si>
  <si>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</si>
  <si>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</si>
  <si>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</si>
  <si>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</si>
  <si>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</si>
  <si>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</si>
  <si>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</si>
  <si>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</si>
  <si>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</si>
  <si>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</si>
  <si>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</si>
  <si>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</si>
  <si>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</si>
  <si>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</si>
  <si>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</si>
  <si>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</si>
  <si>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</si>
  <si>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</si>
  <si>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</si>
  <si>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</si>
  <si>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</si>
  <si>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</si>
  <si>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</si>
  <si>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</si>
  <si>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</si>
  <si>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</si>
  <si>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</si>
  <si>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</si>
  <si>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</si>
  <si>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</si>
  <si>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</si>
  <si>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</si>
  <si>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</si>
  <si>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</si>
  <si>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</si>
  <si>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</si>
  <si>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</si>
  <si>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</si>
  <si>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</si>
  <si>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</si>
  <si>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</si>
  <si>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</si>
  <si>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</si>
  <si>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</si>
  <si>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</si>
  <si>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</si>
  <si>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</si>
  <si>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</si>
  <si>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</si>
  <si>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</si>
  <si>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</si>
  <si>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</si>
  <si>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</si>
  <si>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</si>
  <si>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</si>
  <si>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</si>
  <si>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</si>
  <si>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</si>
  <si>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</si>
  <si>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</si>
  <si>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</si>
  <si>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</si>
  <si>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</si>
  <si>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</si>
  <si>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</si>
  <si>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</si>
  <si>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</si>
  <si>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</si>
  <si>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</si>
  <si>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</si>
  <si>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</si>
  <si>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</si>
  <si>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</si>
  <si>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</si>
  <si>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</si>
  <si>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</si>
  <si>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</si>
  <si>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</si>
  <si>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</si>
  <si>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</si>
  <si>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</si>
  <si>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</si>
  <si>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</si>
  <si>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</si>
  <si>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</si>
  <si>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</si>
  <si>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</si>
  <si>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</si>
  <si>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</si>
  <si>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</si>
  <si>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</si>
  <si>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</si>
  <si>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</si>
  <si>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</si>
  <si>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</si>
  <si>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</si>
  <si>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</si>
  <si>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</si>
  <si>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</si>
  <si>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</si>
  <si>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</si>
  <si>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</si>
  <si>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</si>
  <si>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</si>
  <si>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</si>
  <si>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</si>
  <si>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</si>
  <si>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</si>
  <si>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</si>
  <si>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</si>
  <si>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</si>
  <si>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</si>
  <si>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</si>
  <si>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</si>
  <si>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</si>
  <si>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</si>
  <si>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</si>
  <si>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</si>
  <si>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</si>
  <si>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</si>
  <si>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</si>
  <si>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</si>
  <si>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</si>
  <si>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</si>
  <si>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</si>
  <si>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</si>
  <si>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</si>
  <si>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</si>
  <si>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</si>
  <si>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</si>
  <si>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</si>
  <si>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</si>
  <si>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</si>
  <si>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</si>
  <si>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</si>
  <si>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</si>
  <si>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</si>
  <si>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</si>
  <si>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</si>
  <si>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</si>
  <si>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</si>
  <si>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</si>
  <si>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</si>
  <si>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</si>
  <si>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</si>
  <si>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</si>
  <si>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</si>
  <si>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</si>
  <si>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</si>
  <si>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</si>
  <si>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</si>
  <si>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</si>
  <si>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</si>
  <si>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</si>
  <si>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</si>
  <si>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</si>
  <si>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</si>
  <si>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</si>
  <si>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</si>
  <si>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</si>
  <si>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</si>
  <si>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</si>
  <si>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</si>
  <si>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</si>
  <si>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</si>
  <si>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</si>
  <si>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</si>
  <si>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</si>
  <si>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</si>
  <si>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</si>
  <si>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</si>
  <si>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</si>
  <si>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</si>
  <si>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</si>
  <si>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</si>
  <si>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</si>
  <si>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</si>
  <si>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</si>
  <si>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</si>
  <si>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</si>
  <si>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</si>
  <si>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</si>
  <si>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</si>
  <si>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</si>
  <si>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</si>
  <si>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</si>
  <si>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</si>
  <si>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</si>
  <si>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</si>
  <si>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</si>
  <si>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</si>
  <si>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</si>
  <si>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</si>
  <si>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</si>
  <si>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</si>
  <si>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</si>
  <si>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</si>
  <si>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</si>
  <si>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</si>
  <si>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</si>
  <si>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</si>
  <si>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</si>
  <si>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</si>
  <si>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</si>
  <si>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</si>
  <si>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</si>
  <si>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</si>
  <si>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</si>
  <si>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</si>
  <si>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</si>
  <si>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</si>
  <si>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</si>
  <si>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</si>
  <si>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</si>
  <si>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</si>
  <si>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</si>
  <si>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</si>
  <si>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</si>
  <si>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</si>
  <si>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</si>
  <si>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</si>
  <si>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</si>
  <si>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</si>
  <si>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</si>
  <si>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</si>
  <si>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</si>
  <si>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</si>
  <si>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</si>
  <si>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</si>
  <si>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</si>
  <si>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</si>
  <si>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</si>
  <si>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</si>
  <si>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</si>
  <si>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</si>
  <si>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</si>
  <si>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</si>
  <si>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</si>
  <si>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</si>
  <si>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</si>
  <si>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</si>
  <si>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</si>
  <si>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</si>
  <si>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</si>
  <si>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</si>
  <si>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</si>
  <si>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</si>
  <si>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</si>
  <si>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</si>
  <si>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</si>
  <si>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</si>
  <si>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</si>
  <si>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</si>
  <si>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</si>
  <si>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</si>
  <si>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</si>
  <si>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</si>
  <si>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</si>
  <si>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</si>
  <si>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</si>
  <si>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</si>
  <si>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</si>
  <si>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</si>
  <si>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</si>
  <si>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</si>
  <si>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</si>
  <si>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</si>
  <si>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</si>
  <si>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</si>
  <si>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</si>
  <si>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</si>
  <si>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</si>
  <si>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</si>
  <si>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</si>
  <si>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</si>
  <si>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</si>
  <si>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</si>
  <si>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</si>
  <si>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</si>
  <si>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</si>
  <si>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</si>
  <si>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</si>
  <si>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</si>
  <si>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</si>
  <si>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</si>
  <si>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</si>
  <si>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</si>
  <si>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</si>
  <si>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</si>
  <si>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</si>
  <si>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</si>
  <si>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</si>
  <si>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</si>
  <si>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</si>
  <si>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</si>
  <si>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</si>
  <si>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</si>
  <si>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</si>
  <si>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</si>
  <si>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</si>
  <si>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</si>
  <si>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</si>
  <si>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</si>
  <si>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</si>
  <si>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</si>
  <si>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</si>
  <si>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</si>
  <si>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</si>
  <si>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</si>
  <si>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</si>
  <si>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</si>
  <si>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</si>
  <si>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</si>
  <si>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</si>
  <si>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</si>
  <si>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</si>
  <si>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</si>
  <si>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</si>
  <si>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</si>
  <si>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</si>
  <si>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</si>
  <si>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</si>
  <si>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</si>
  <si>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</si>
  <si>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</si>
  <si>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</si>
  <si>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</si>
  <si>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</si>
  <si>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</si>
  <si>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</si>
  <si>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</si>
  <si>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</si>
  <si>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</si>
  <si>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</si>
  <si>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</si>
  <si>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</si>
  <si>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</si>
  <si>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</si>
  <si>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</si>
  <si>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</si>
  <si>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</si>
  <si>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</si>
  <si>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</si>
  <si>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</si>
  <si>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</si>
  <si>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</si>
  <si>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</si>
  <si>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</si>
  <si>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</si>
  <si>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</si>
  <si>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</si>
  <si>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</si>
  <si>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</si>
  <si>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</si>
  <si>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</si>
  <si>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</si>
  <si>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</si>
  <si>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</si>
  <si>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</si>
  <si>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</si>
  <si>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</si>
  <si>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</si>
  <si>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</si>
  <si>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</si>
  <si>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</si>
  <si>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</si>
  <si>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</si>
  <si>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</si>
  <si>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</si>
  <si>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</si>
  <si>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</si>
  <si>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</si>
  <si>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</si>
  <si>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</si>
  <si>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</si>
  <si>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</si>
  <si>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</si>
  <si>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</si>
  <si>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</si>
  <si>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</si>
  <si>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</si>
  <si>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</si>
  <si>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</si>
  <si>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</si>
  <si>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</si>
  <si>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</si>
  <si>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</si>
  <si>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</si>
  <si>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</si>
  <si>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</si>
  <si>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</si>
  <si>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</si>
  <si>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</si>
  <si>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</si>
  <si>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</si>
  <si>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</si>
  <si>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</si>
  <si>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</si>
  <si>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</si>
  <si>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</si>
  <si>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</si>
  <si>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</si>
  <si>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</si>
  <si>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</si>
  <si>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</si>
  <si>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</si>
  <si>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</si>
  <si>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</si>
  <si>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</si>
  <si>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</si>
  <si>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</si>
  <si>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</si>
  <si>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</si>
  <si>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</si>
  <si>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</si>
  <si>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</si>
  <si>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</si>
  <si>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</si>
  <si>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</si>
  <si>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</si>
  <si>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</si>
  <si>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</si>
  <si>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</si>
  <si>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</si>
  <si>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</si>
  <si>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</si>
  <si>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</si>
  <si>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</si>
  <si>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</si>
  <si>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</si>
  <si>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</si>
  <si>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</si>
  <si>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</si>
  <si>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</si>
  <si>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</si>
  <si>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</si>
  <si>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</si>
  <si>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</si>
  <si>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</si>
  <si>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</si>
  <si>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</si>
  <si>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</si>
  <si>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</si>
  <si>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</si>
  <si>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</si>
  <si>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</si>
  <si>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</si>
  <si>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</si>
  <si>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</si>
  <si>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</si>
  <si>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</si>
  <si>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</si>
  <si>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</si>
  <si>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</si>
  <si>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</si>
  <si>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</si>
  <si>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</si>
  <si>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</si>
  <si>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</si>
  <si>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</si>
  <si>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</si>
  <si>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</si>
  <si>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</si>
  <si>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</si>
  <si>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</si>
  <si>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</si>
  <si>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</si>
  <si>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</si>
  <si>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</si>
  <si>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</si>
  <si>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</si>
  <si>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</si>
  <si>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</si>
  <si>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</si>
  <si>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</si>
  <si>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</si>
  <si>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</si>
  <si>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</si>
  <si>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</si>
  <si>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</si>
  <si>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</si>
  <si>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</si>
  <si>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</si>
  <si>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</si>
  <si>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</si>
  <si>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</si>
  <si>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</si>
  <si>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</si>
  <si>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</si>
  <si>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</si>
  <si>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</si>
  <si>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</si>
  <si>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</si>
  <si>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</si>
  <si>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</si>
  <si>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</si>
  <si>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</si>
  <si>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</si>
  <si>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</si>
  <si>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</si>
  <si>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</si>
  <si>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</si>
  <si>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</si>
  <si>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</si>
  <si>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</si>
  <si>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</si>
  <si>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</si>
  <si>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</si>
  <si>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</si>
  <si>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</si>
  <si>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</si>
  <si>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</si>
  <si>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</si>
  <si>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</si>
  <si>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</si>
  <si>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</si>
  <si>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</si>
  <si>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</si>
  <si>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</si>
  <si>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</si>
  <si>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</si>
  <si>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</si>
  <si>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</si>
  <si>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</si>
  <si>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</si>
  <si>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</si>
  <si>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</si>
  <si>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</si>
  <si>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</si>
  <si>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</si>
  <si>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</si>
  <si>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</si>
  <si>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</si>
  <si>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</si>
  <si>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</si>
  <si>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</si>
  <si>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</si>
  <si>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</si>
  <si>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</si>
  <si>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</si>
  <si>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</si>
  <si>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</si>
  <si>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</si>
  <si>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</si>
  <si>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</si>
  <si>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</si>
  <si>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</si>
  <si>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</si>
  <si>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</si>
  <si>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</si>
  <si>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</si>
  <si>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</si>
  <si>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</si>
  <si>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</si>
  <si>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</si>
  <si>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</si>
  <si>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</si>
  <si>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</si>
  <si>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</si>
  <si>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</si>
  <si>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</si>
  <si>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</si>
  <si>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</si>
  <si>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</si>
  <si>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</si>
  <si>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</si>
  <si>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</si>
  <si>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</si>
  <si>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</si>
  <si>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</si>
  <si>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</si>
  <si>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</si>
  <si>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</si>
  <si>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</si>
  <si>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</si>
  <si>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</si>
  <si>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</si>
  <si>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</si>
  <si>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</si>
  <si>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</si>
  <si>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</si>
  <si>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</si>
  <si>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</si>
  <si>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</si>
  <si>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</si>
  <si>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</si>
  <si>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</si>
  <si>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</si>
  <si>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</si>
  <si>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</si>
  <si>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</si>
  <si>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</si>
  <si>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</si>
  <si>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</si>
  <si>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</si>
  <si>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</si>
  <si>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</si>
  <si>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</si>
  <si>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</si>
  <si>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</si>
  <si>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</si>
  <si>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</si>
  <si>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</si>
  <si>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</si>
  <si>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</si>
  <si>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</si>
  <si>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</si>
  <si>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</si>
  <si>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</si>
  <si>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</si>
  <si>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</si>
  <si>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</si>
  <si>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</si>
  <si>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</si>
  <si>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</si>
  <si>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</si>
  <si>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</si>
  <si>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</si>
  <si>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</si>
  <si>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</si>
  <si>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</si>
  <si>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</si>
  <si>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</si>
  <si>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</si>
  <si>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</si>
  <si>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</si>
  <si>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</si>
  <si>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</si>
  <si>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</si>
  <si>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</si>
  <si>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</si>
  <si>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</si>
  <si>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</si>
  <si>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</si>
  <si>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</si>
  <si>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</si>
  <si>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</si>
  <si>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</si>
  <si>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</si>
  <si>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</si>
  <si>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</si>
  <si>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</si>
  <si>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</si>
  <si>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</si>
  <si>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</si>
  <si>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</si>
  <si>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</si>
  <si>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</si>
  <si>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</si>
  <si>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</si>
  <si>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</si>
  <si>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</si>
  <si>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</si>
  <si>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</si>
  <si>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</si>
  <si>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</si>
  <si>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</si>
  <si>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</si>
  <si>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</si>
  <si>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</si>
  <si>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</si>
  <si>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</si>
  <si>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</si>
  <si>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</si>
  <si>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</si>
  <si>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</si>
  <si>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</si>
  <si>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</si>
  <si>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</si>
  <si>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</si>
  <si>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</si>
  <si>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</si>
  <si>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</si>
  <si>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</si>
  <si>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</si>
  <si>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</si>
  <si>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</si>
  <si>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</si>
  <si>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</si>
  <si>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</si>
  <si>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</si>
  <si>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</si>
  <si>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</si>
  <si>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</si>
  <si>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</si>
  <si>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</si>
  <si>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</si>
  <si>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</si>
  <si>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</si>
  <si>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</si>
  <si>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</si>
  <si>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</si>
  <si>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</si>
  <si>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</si>
  <si>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</si>
  <si>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</si>
  <si>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</si>
  <si>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</si>
  <si>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</si>
  <si>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</si>
  <si>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</si>
  <si>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</si>
  <si>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</si>
  <si>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</si>
  <si>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</si>
  <si>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</si>
  <si>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</si>
  <si>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</si>
  <si>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</si>
  <si>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</si>
  <si>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</si>
  <si>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</si>
  <si>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</si>
  <si>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</si>
  <si>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</si>
  <si>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</si>
  <si>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</si>
  <si>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</si>
  <si>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</si>
  <si>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</si>
  <si>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</si>
  <si>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</si>
  <si>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</si>
  <si>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</si>
  <si>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</si>
  <si>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</si>
  <si>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</si>
  <si>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</si>
  <si>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</si>
  <si>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</si>
  <si>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</si>
  <si>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</si>
  <si>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</si>
  <si>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</si>
  <si>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</si>
  <si>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</si>
  <si>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</si>
  <si>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</si>
  <si>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</si>
  <si>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</si>
  <si>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</si>
  <si>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</si>
  <si>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</si>
  <si>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</si>
  <si>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</si>
  <si>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</si>
  <si>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</si>
  <si>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</si>
  <si>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</si>
  <si>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</si>
  <si>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</si>
  <si>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</si>
  <si>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</si>
  <si>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</si>
  <si>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</si>
  <si>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</si>
  <si>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</si>
  <si>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</si>
  <si>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</si>
  <si>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</si>
  <si>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</si>
  <si>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</si>
  <si>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</si>
  <si>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</si>
  <si>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</si>
  <si>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</si>
  <si>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</si>
  <si>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</si>
  <si>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</si>
  <si>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</si>
  <si>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</si>
  <si>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</si>
  <si>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</si>
  <si>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</si>
  <si>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</si>
  <si>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</si>
  <si>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</si>
  <si>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</si>
  <si>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</si>
  <si>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</si>
  <si>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</si>
  <si>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</si>
  <si>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</si>
  <si>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</si>
  <si>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</si>
  <si>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</si>
  <si>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</si>
  <si>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</si>
  <si>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</si>
  <si>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</si>
  <si>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</si>
  <si>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</si>
  <si>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</si>
  <si>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</si>
  <si>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</si>
  <si>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</si>
  <si>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</si>
  <si>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</si>
  <si>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</si>
  <si>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</si>
  <si>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</si>
  <si>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</si>
  <si>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</si>
  <si>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</si>
  <si>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</si>
  <si>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</si>
  <si>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</si>
  <si>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</si>
  <si>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</si>
  <si>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</si>
  <si>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</si>
  <si>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</si>
  <si>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</si>
  <si>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</si>
  <si>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</si>
  <si>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</si>
  <si>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</si>
  <si>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</si>
  <si>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</si>
  <si>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</si>
  <si>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</si>
  <si>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</si>
  <si>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</si>
  <si>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</si>
  <si>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</si>
  <si>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</si>
  <si>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</si>
  <si>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</si>
  <si>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</si>
  <si>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</si>
  <si>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</si>
  <si>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</si>
  <si>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</si>
  <si>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</si>
  <si>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</si>
  <si>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</si>
  <si>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</si>
  <si>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</si>
  <si>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</si>
  <si>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</si>
  <si>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</si>
  <si>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</si>
  <si>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</si>
  <si>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</si>
  <si>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</si>
  <si>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</si>
  <si>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</si>
  <si>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</si>
  <si>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</si>
  <si>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</si>
  <si>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</si>
  <si>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</si>
  <si>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</si>
  <si>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</si>
  <si>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</si>
  <si>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</si>
  <si>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</si>
  <si>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</si>
  <si>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</si>
  <si>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</si>
  <si>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</si>
  <si>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</si>
  <si>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</si>
  <si>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</si>
  <si>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</si>
  <si>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</si>
  <si>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</si>
  <si>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</si>
  <si>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</si>
  <si>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</si>
  <si>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</si>
  <si>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</si>
  <si>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</si>
  <si>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</si>
  <si>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</si>
  <si>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</si>
  <si>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</si>
  <si>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</si>
  <si>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</si>
  <si>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</si>
  <si>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</si>
  <si>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</si>
  <si>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</si>
  <si>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</si>
  <si>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</si>
  <si>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</si>
  <si>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</si>
  <si>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</si>
  <si>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</si>
  <si>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</si>
  <si>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</si>
  <si>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</si>
  <si>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</si>
  <si>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</si>
  <si>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</si>
  <si>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</si>
  <si>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</si>
  <si>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</si>
  <si>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</si>
  <si>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</si>
  <si>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</si>
  <si>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</si>
  <si>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</si>
  <si>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</si>
  <si>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</si>
  <si>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</si>
  <si>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</si>
  <si>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</si>
  <si>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</si>
  <si>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</si>
  <si>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</si>
  <si>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</si>
  <si>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</si>
  <si>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</si>
  <si>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</si>
  <si>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</si>
  <si>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</si>
  <si>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</si>
  <si>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</si>
  <si>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</si>
  <si>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</si>
  <si>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</si>
  <si>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</si>
  <si>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</si>
  <si>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</si>
  <si>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</si>
  <si>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</si>
  <si>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</si>
  <si>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</si>
  <si>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</si>
  <si>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</si>
  <si>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</si>
  <si>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</si>
  <si>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</si>
  <si>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</si>
  <si>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</si>
  <si>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</si>
  <si>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</si>
  <si>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</si>
  <si>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</si>
  <si>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</si>
  <si>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</si>
  <si>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</si>
  <si>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</si>
  <si>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</si>
  <si>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</si>
  <si>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</si>
  <si>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</si>
  <si>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</si>
  <si>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</si>
  <si>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</si>
  <si>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</si>
  <si>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</si>
  <si>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</si>
  <si>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</si>
  <si>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</si>
  <si>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</si>
  <si>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</si>
  <si>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</si>
  <si>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</si>
  <si>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</si>
  <si>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</si>
  <si>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</si>
  <si>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</si>
  <si>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</si>
  <si>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</si>
  <si>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</si>
  <si>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</si>
  <si>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</si>
  <si>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</si>
  <si>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</si>
  <si>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</si>
  <si>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</si>
  <si>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</si>
  <si>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</si>
  <si>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</si>
  <si>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</si>
  <si>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</si>
  <si>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</si>
  <si>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</si>
  <si>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</si>
  <si>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</si>
  <si>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</si>
  <si>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</si>
  <si>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</si>
  <si>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</si>
  <si>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</si>
  <si>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</si>
  <si>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</si>
  <si>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</si>
  <si>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</si>
  <si>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</si>
  <si>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</si>
  <si>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</si>
  <si>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</si>
  <si>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</si>
  <si>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</si>
  <si>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</si>
  <si>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</si>
  <si>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</si>
  <si>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</si>
  <si>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</si>
  <si>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</si>
  <si>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</si>
  <si>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</si>
  <si>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</si>
  <si>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</si>
  <si>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</si>
  <si>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</si>
  <si>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</si>
  <si>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</si>
  <si>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</si>
  <si>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</si>
  <si>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</si>
  <si>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</si>
  <si>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</si>
  <si>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</si>
  <si>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</si>
  <si>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</si>
  <si>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</si>
  <si>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</si>
  <si>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</si>
  <si>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</si>
  <si>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</si>
  <si>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</si>
  <si>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</si>
  <si>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</si>
  <si>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</si>
  <si>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</si>
  <si>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</si>
  <si>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</si>
  <si>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</si>
  <si>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</si>
  <si>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</si>
  <si>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</si>
  <si>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</si>
  <si>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</si>
  <si>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</si>
  <si>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</si>
  <si>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</si>
  <si>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</si>
  <si>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</si>
  <si>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</si>
  <si>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</si>
  <si>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</si>
  <si>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</si>
  <si>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</si>
  <si>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</si>
  <si>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</si>
  <si>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</si>
  <si>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</si>
  <si>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</si>
  <si>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</si>
  <si>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</si>
  <si>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</si>
  <si>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</si>
  <si>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</si>
  <si>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</si>
  <si>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</si>
  <si>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</si>
  <si>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</si>
  <si>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</si>
  <si>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</si>
  <si>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</si>
  <si>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</si>
  <si>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</si>
  <si>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</si>
  <si>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</si>
  <si>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</si>
  <si>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</si>
  <si>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</si>
  <si>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</si>
  <si>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</si>
  <si>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</si>
  <si>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</si>
  <si>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</si>
  <si>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</si>
  <si>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</si>
  <si>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</si>
  <si>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</si>
  <si>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</si>
  <si>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</si>
  <si>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</si>
  <si>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</si>
  <si>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</si>
  <si>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</si>
  <si>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</si>
  <si>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</si>
  <si>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</si>
  <si>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</si>
  <si>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</si>
  <si>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</si>
  <si>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</si>
  <si>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</si>
  <si>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</si>
  <si>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</si>
  <si>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</si>
  <si>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</si>
  <si>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</si>
  <si>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</si>
  <si>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</si>
  <si>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</si>
  <si>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</si>
  <si>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</si>
  <si>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</si>
  <si>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</si>
  <si>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</si>
  <si>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</si>
  <si>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</si>
  <si>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</si>
  <si>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</si>
  <si>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</si>
  <si>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</si>
  <si>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</si>
  <si>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</si>
  <si>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</si>
  <si>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</si>
  <si>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</si>
  <si>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</si>
  <si>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</si>
  <si>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</si>
  <si>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</si>
  <si>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</si>
  <si>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</si>
  <si>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</si>
  <si>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</si>
  <si>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</si>
  <si>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</si>
  <si>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</si>
  <si>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</si>
  <si>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</si>
  <si>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</si>
  <si>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</si>
  <si>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</si>
  <si>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</si>
  <si>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</si>
  <si>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</si>
  <si>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</si>
  <si>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</si>
  <si>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</si>
  <si>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</si>
  <si>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</si>
  <si>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</si>
  <si>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</si>
  <si>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</si>
  <si>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</si>
  <si>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</si>
  <si>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</si>
  <si>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</si>
  <si>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</si>
  <si>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</si>
  <si>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</si>
  <si>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</si>
  <si>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</si>
  <si>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</si>
  <si>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</si>
  <si>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</si>
  <si>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</si>
  <si>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</si>
  <si>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</si>
  <si>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</si>
  <si>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</si>
  <si>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</si>
  <si>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</si>
  <si>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</si>
  <si>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</si>
  <si>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</si>
  <si>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</si>
  <si>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</si>
  <si>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</si>
  <si>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</si>
  <si>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</si>
  <si>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</si>
  <si>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</si>
  <si>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</si>
  <si>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</si>
  <si>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</si>
  <si>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</si>
  <si>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</si>
  <si>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</si>
  <si>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</si>
  <si>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</si>
  <si>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</si>
  <si>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</si>
  <si>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</si>
  <si>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</si>
  <si>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</si>
  <si>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</si>
  <si>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</si>
  <si>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</si>
  <si>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</si>
  <si>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</si>
  <si>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</si>
  <si>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</si>
  <si>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</si>
  <si>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</si>
  <si>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</si>
  <si>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</si>
  <si>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</si>
  <si>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</si>
  <si>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</si>
  <si>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</si>
  <si>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</si>
  <si>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</si>
  <si>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</si>
  <si>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</si>
  <si>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</si>
  <si>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</si>
  <si>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</si>
  <si>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</si>
  <si>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</si>
  <si>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</si>
  <si>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</si>
  <si>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</si>
  <si>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</si>
  <si>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</si>
  <si>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</si>
  <si>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</si>
  <si>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</si>
  <si>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</si>
  <si>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</si>
  <si>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</si>
  <si>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</si>
  <si>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</si>
  <si>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</si>
  <si>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</si>
  <si>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</si>
  <si>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</si>
  <si>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</si>
  <si>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</si>
  <si>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</si>
  <si>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</si>
  <si>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</si>
  <si>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</si>
  <si>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</si>
  <si>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</si>
  <si>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</si>
  <si>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</si>
  <si>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</si>
  <si>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</si>
  <si>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</si>
  <si>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</si>
  <si>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</si>
  <si>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</si>
  <si>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</si>
  <si>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</si>
  <si>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</si>
  <si>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</si>
  <si>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</si>
  <si>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</si>
  <si>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</si>
  <si>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</si>
  <si>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</si>
  <si>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</si>
  <si>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</si>
  <si>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</si>
  <si>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</si>
  <si>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</si>
  <si>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</si>
  <si>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</si>
  <si>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</si>
  <si>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</si>
  <si>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</si>
  <si>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</si>
  <si>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</si>
  <si>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</si>
  <si>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</si>
  <si>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</si>
  <si>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</si>
  <si>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</si>
  <si>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</si>
  <si>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</si>
  <si>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</si>
  <si>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</si>
  <si>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</si>
  <si>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</si>
  <si>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</si>
  <si>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</si>
  <si>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</si>
  <si>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</si>
  <si>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</si>
  <si>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</si>
  <si>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</si>
  <si>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</si>
  <si>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</si>
  <si>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</si>
  <si>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</si>
  <si>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</si>
  <si>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</si>
  <si>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</si>
  <si>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</si>
  <si>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</si>
  <si>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</si>
  <si>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</si>
  <si>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</si>
  <si>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</si>
  <si>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</si>
  <si>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</si>
  <si>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</si>
  <si>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</si>
  <si>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</si>
  <si>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</si>
  <si>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</si>
  <si>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</si>
  <si>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</si>
  <si>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</si>
  <si>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</si>
  <si>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</si>
  <si>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</si>
  <si>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</si>
  <si>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</si>
  <si>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</si>
  <si>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</si>
  <si>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</si>
  <si>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</si>
  <si>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</si>
  <si>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</si>
  <si>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</si>
  <si>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</si>
  <si>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</si>
  <si>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</si>
  <si>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</si>
  <si>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</si>
  <si>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</si>
  <si>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</si>
  <si>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</si>
  <si>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</si>
  <si>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</si>
  <si>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</si>
  <si>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</si>
  <si>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</si>
  <si>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</si>
  <si>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</si>
  <si>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</si>
  <si>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</si>
  <si>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</si>
  <si>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</si>
  <si>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</si>
  <si>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</si>
  <si>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</si>
  <si>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</si>
  <si>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</si>
  <si>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</si>
  <si>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</si>
  <si>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</si>
  <si>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</si>
  <si>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</si>
  <si>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</si>
  <si>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</si>
  <si>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</si>
  <si>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</si>
  <si>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</si>
  <si>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</si>
  <si>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</si>
  <si>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</si>
  <si>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</si>
  <si>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</si>
  <si>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</si>
  <si>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</si>
  <si>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</si>
  <si>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</si>
  <si>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</si>
  <si>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</si>
  <si>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</si>
  <si>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</si>
  <si>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</si>
  <si>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</si>
  <si>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</si>
  <si>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</si>
  <si>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</si>
  <si>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</si>
  <si>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</si>
  <si>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</si>
  <si>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</si>
  <si>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</si>
  <si>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</si>
  <si>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</si>
  <si>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</si>
  <si>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</si>
  <si>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</si>
  <si>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</si>
  <si>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</si>
  <si>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</si>
  <si>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</si>
  <si>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</si>
  <si>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</si>
  <si>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</si>
  <si>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</si>
  <si>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</si>
  <si>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</si>
  <si>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</si>
  <si>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</si>
  <si>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</si>
  <si>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</si>
  <si>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</si>
  <si>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</si>
  <si>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</si>
  <si>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</si>
  <si>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</si>
  <si>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</si>
  <si>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</si>
  <si>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</si>
  <si>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</si>
  <si>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</si>
  <si>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</si>
  <si>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</si>
  <si>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</si>
  <si>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</si>
  <si>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</si>
  <si>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</si>
  <si>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</si>
  <si>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</si>
  <si>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</si>
  <si>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</si>
  <si>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</si>
  <si>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</si>
  <si>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</si>
  <si>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</si>
  <si>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</si>
  <si>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</si>
  <si>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</si>
  <si>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</si>
  <si>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</si>
  <si>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</si>
  <si>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</si>
  <si>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</si>
  <si>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</si>
  <si>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</si>
  <si>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</si>
  <si>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</si>
  <si>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</si>
  <si>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</si>
  <si>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</si>
  <si>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</si>
  <si>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</si>
  <si>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</si>
  <si>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</si>
  <si>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</si>
  <si>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</si>
  <si>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</si>
  <si>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</si>
  <si>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</si>
  <si>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</si>
  <si>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</si>
  <si>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</si>
  <si>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</si>
  <si>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</si>
  <si>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</si>
  <si>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</si>
  <si>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</si>
  <si>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</si>
  <si>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</si>
  <si>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</si>
  <si>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</si>
  <si>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</si>
  <si>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</si>
  <si>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</si>
  <si>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</si>
  <si>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</si>
  <si>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</si>
  <si>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</si>
  <si>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</si>
  <si>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</si>
  <si>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</si>
  <si>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</si>
  <si>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</si>
  <si>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</si>
  <si>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</si>
  <si>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</si>
  <si>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</si>
  <si>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</si>
  <si>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</si>
  <si>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</si>
  <si>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</si>
  <si>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</si>
  <si>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</si>
  <si>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</si>
  <si>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</si>
  <si>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</si>
  <si>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</si>
  <si>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</si>
  <si>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</si>
  <si>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</si>
  <si>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</si>
  <si>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</si>
  <si>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</si>
  <si>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</si>
  <si>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</si>
  <si>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</si>
  <si>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</si>
  <si>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</si>
  <si>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</si>
  <si>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</si>
  <si>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</si>
  <si>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</si>
  <si>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</si>
  <si>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</si>
  <si>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</si>
  <si>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</si>
  <si>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</si>
  <si>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</si>
  <si>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</si>
  <si>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</si>
  <si>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</si>
  <si>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</si>
  <si>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</si>
  <si>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</si>
  <si>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</si>
  <si>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</si>
  <si>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</si>
  <si>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</si>
  <si>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</si>
  <si>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</si>
  <si>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</si>
  <si>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</si>
  <si>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</si>
  <si>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</si>
  <si>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</si>
  <si>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</si>
  <si>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</si>
  <si>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</si>
  <si>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</si>
  <si>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</si>
  <si>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</si>
  <si>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</si>
  <si>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</si>
  <si>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</si>
  <si>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</si>
  <si>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</si>
  <si>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</si>
  <si>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</si>
  <si>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</si>
  <si>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</si>
  <si>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</si>
  <si>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</si>
  <si>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</si>
  <si>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</si>
  <si>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</si>
  <si>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</si>
  <si>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</si>
  <si>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</si>
  <si>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</si>
  <si>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</si>
  <si>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</si>
  <si>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</si>
  <si>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</si>
  <si>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</si>
  <si>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</si>
  <si>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</si>
  <si>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</si>
  <si>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</si>
  <si>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</si>
  <si>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</si>
  <si>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</si>
  <si>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</si>
  <si>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</si>
  <si>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</si>
  <si>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</si>
  <si>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</si>
  <si>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</si>
  <si>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</si>
  <si>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</si>
  <si>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</si>
  <si>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</si>
  <si>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</si>
  <si>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</si>
  <si>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</si>
  <si>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</si>
  <si>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</si>
  <si>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</si>
  <si>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</si>
  <si>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</si>
  <si>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</si>
  <si>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</si>
  <si>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</si>
  <si>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</si>
  <si>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</si>
  <si>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</si>
  <si>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</si>
  <si>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</si>
  <si>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</si>
  <si>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</si>
  <si>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</si>
  <si>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</si>
  <si>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</si>
  <si>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</si>
  <si>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</si>
  <si>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</si>
  <si>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</si>
  <si>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</si>
  <si>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</si>
  <si>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</si>
  <si>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</si>
  <si>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</si>
  <si>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</si>
  <si>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</si>
  <si>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</si>
  <si>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</si>
  <si>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</si>
  <si>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</si>
  <si>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</si>
  <si>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</si>
  <si>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</si>
  <si>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</si>
  <si>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</si>
  <si>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</si>
  <si>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</si>
  <si>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</si>
  <si>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</si>
  <si>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</si>
  <si>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</si>
  <si>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</si>
  <si>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</si>
  <si>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</si>
  <si>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</si>
  <si>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</si>
  <si>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</si>
  <si>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</si>
  <si>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</si>
  <si>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</si>
  <si>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</si>
  <si>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</si>
  <si>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</si>
  <si>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</si>
  <si>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</si>
  <si>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</si>
  <si>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</si>
  <si>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</si>
  <si>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</si>
  <si>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</si>
  <si>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</si>
  <si>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</si>
  <si>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</si>
  <si>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</si>
  <si>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</si>
  <si>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</si>
  <si>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</si>
  <si>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</si>
  <si>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</si>
  <si>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</si>
  <si>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</si>
  <si>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</si>
  <si>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</si>
  <si>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</si>
  <si>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</si>
  <si>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</si>
  <si>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</si>
  <si>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</si>
  <si>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</si>
  <si>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</si>
  <si>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</si>
  <si>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</si>
  <si>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</si>
  <si>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</si>
  <si>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</si>
  <si>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</si>
  <si>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</si>
  <si>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</si>
  <si>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</si>
  <si>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</si>
  <si>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</si>
  <si>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</si>
  <si>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</si>
  <si>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</si>
  <si>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</si>
  <si>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</si>
  <si>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</si>
  <si>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</si>
  <si>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</si>
  <si>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</si>
  <si>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</si>
  <si>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</si>
  <si>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</si>
  <si>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</si>
  <si>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</si>
  <si>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</si>
  <si>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</si>
  <si>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</si>
  <si>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</si>
  <si>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</si>
  <si>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</si>
  <si>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</si>
  <si>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</si>
  <si>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</si>
  <si>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</si>
  <si>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</si>
  <si>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</si>
  <si>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</si>
  <si>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</si>
  <si>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</si>
  <si>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</si>
  <si>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</si>
  <si>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</si>
  <si>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</si>
  <si>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</si>
  <si>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</si>
  <si>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</si>
  <si>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</si>
  <si>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</si>
  <si>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</si>
  <si>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</si>
  <si>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</si>
  <si>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</si>
  <si>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</si>
  <si>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</si>
  <si>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</si>
  <si>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</si>
  <si>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</si>
  <si>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</si>
  <si>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</si>
  <si>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</si>
  <si>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</si>
  <si>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</si>
  <si>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</si>
  <si>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</si>
  <si>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</si>
  <si>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</si>
  <si>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</si>
  <si>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</si>
  <si>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</si>
  <si>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</si>
  <si>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</si>
  <si>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</si>
  <si>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</si>
  <si>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</si>
  <si>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</si>
  <si>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</si>
  <si>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</si>
  <si>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</si>
  <si>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</si>
  <si>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</si>
  <si>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</si>
  <si>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</si>
  <si>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</si>
  <si>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</si>
  <si>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</si>
  <si>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</si>
  <si>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</si>
  <si>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</si>
  <si>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</si>
  <si>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</si>
  <si>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</si>
  <si>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</si>
  <si>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</si>
  <si>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</si>
  <si>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</si>
  <si>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</si>
  <si>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</si>
  <si>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</si>
  <si>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</si>
  <si>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</si>
  <si>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</si>
  <si>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</si>
  <si>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</si>
  <si>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</si>
  <si>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</si>
  <si>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</si>
  <si>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</si>
  <si>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</si>
  <si>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</si>
  <si>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</si>
  <si>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</si>
  <si>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</si>
  <si>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</si>
  <si>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</si>
  <si>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</si>
  <si>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</si>
  <si>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</si>
  <si>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</si>
  <si>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</si>
  <si>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</si>
  <si>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</si>
  <si>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</si>
  <si>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</si>
  <si>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</si>
  <si>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</si>
  <si>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</si>
  <si>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</si>
  <si>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</si>
  <si>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</si>
  <si>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</si>
  <si>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</si>
  <si>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</si>
  <si>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</si>
  <si>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</si>
  <si>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</si>
  <si>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</si>
  <si>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</si>
  <si>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</si>
  <si>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</si>
  <si>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</si>
  <si>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</si>
  <si>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</si>
  <si>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</si>
  <si>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</si>
  <si>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</si>
  <si>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</si>
  <si>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</si>
  <si>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</si>
  <si>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</si>
  <si>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</si>
  <si>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</si>
  <si>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</si>
  <si>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</si>
  <si>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</si>
  <si>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</si>
  <si>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</si>
  <si>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</si>
  <si>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</si>
  <si>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</si>
  <si>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</si>
  <si>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</si>
  <si>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</si>
  <si>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</si>
  <si>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</si>
  <si>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</si>
  <si>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</si>
  <si>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</si>
  <si>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</si>
  <si>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</si>
  <si>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</si>
  <si>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</si>
  <si>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</si>
  <si>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</si>
  <si>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</si>
  <si>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</si>
  <si>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</si>
  <si>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</si>
  <si>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</si>
  <si>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</si>
  <si>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</si>
  <si>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</si>
  <si>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</si>
  <si>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</si>
  <si>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</si>
  <si>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</si>
  <si>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</si>
  <si>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</si>
  <si>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</si>
  <si>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</si>
  <si>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</si>
  <si>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</si>
  <si>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</si>
  <si>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</si>
  <si>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</si>
  <si>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</si>
  <si>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</si>
  <si>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</si>
  <si>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</si>
  <si>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</si>
  <si>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</si>
  <si>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</si>
  <si>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</si>
  <si>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</si>
  <si>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</si>
  <si>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</si>
  <si>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</si>
  <si>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</si>
  <si>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</si>
  <si>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</si>
  <si>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</si>
  <si>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</si>
  <si>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</si>
  <si>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</si>
  <si>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</si>
  <si>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</si>
  <si>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</si>
  <si>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</si>
  <si>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</si>
  <si>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</si>
  <si>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</si>
  <si>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</si>
  <si>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</si>
  <si>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</si>
  <si>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</si>
  <si>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</si>
  <si>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</si>
  <si>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</si>
  <si>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</si>
  <si>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</si>
  <si>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</si>
  <si>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</si>
  <si>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</si>
  <si>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</si>
  <si>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</si>
  <si>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</si>
  <si>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</si>
  <si>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</si>
  <si>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</si>
  <si>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</si>
  <si>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</si>
  <si>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</si>
  <si>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</si>
  <si>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</si>
  <si>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</si>
  <si>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</si>
  <si>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</si>
  <si>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</si>
  <si>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</si>
  <si>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</si>
  <si>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</si>
  <si>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</si>
  <si>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</si>
  <si>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</si>
  <si>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</si>
  <si>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</si>
  <si>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</si>
  <si>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</si>
  <si>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</si>
  <si>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</si>
  <si>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</si>
  <si>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</si>
  <si>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</si>
  <si>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</si>
  <si>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</si>
  <si>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</si>
  <si>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</si>
  <si>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</si>
  <si>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</si>
  <si>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</si>
  <si>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</si>
  <si>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</si>
  <si>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</si>
  <si>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</si>
  <si>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</si>
  <si>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</si>
  <si>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</si>
  <si>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</si>
  <si>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</si>
  <si>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</si>
  <si>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</si>
  <si>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</si>
  <si>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</si>
  <si>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</si>
  <si>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</si>
  <si>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</si>
  <si>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</si>
  <si>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</si>
  <si>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</si>
  <si>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</si>
  <si>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</si>
  <si>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</si>
  <si>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</si>
  <si>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</si>
  <si>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</si>
  <si>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</si>
  <si>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</si>
  <si>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</si>
  <si>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</si>
  <si>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</si>
  <si>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</si>
  <si>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</si>
  <si>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</si>
  <si>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</si>
  <si>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</si>
  <si>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</si>
  <si>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</si>
  <si>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</si>
  <si>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</si>
  <si>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</si>
  <si>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</si>
  <si>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</si>
  <si>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</si>
  <si>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</si>
  <si>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</si>
  <si>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</si>
  <si>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</si>
  <si>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</si>
  <si>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</si>
  <si>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</si>
  <si>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</si>
  <si>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</si>
  <si>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</si>
  <si>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</si>
  <si>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</si>
  <si>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</si>
  <si>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</si>
  <si>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</si>
  <si>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</si>
  <si>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</si>
  <si>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</si>
  <si>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</si>
  <si>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</si>
  <si>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</si>
  <si>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</si>
  <si>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</si>
  <si>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</si>
  <si>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</si>
  <si>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</si>
  <si>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</si>
  <si>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</si>
  <si>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</si>
  <si>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</si>
  <si>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</si>
  <si>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</si>
  <si>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</si>
  <si>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</si>
  <si>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</si>
  <si>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</si>
  <si>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</si>
  <si>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</si>
  <si>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</si>
  <si>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</si>
  <si>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</si>
  <si>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</si>
  <si>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</si>
  <si>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</si>
  <si>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</si>
  <si>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</si>
  <si>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</si>
  <si>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</si>
  <si>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</si>
  <si>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</si>
  <si>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</si>
  <si>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</si>
  <si>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</si>
  <si>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</si>
  <si>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</si>
  <si>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</si>
  <si>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</si>
  <si>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</si>
  <si>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</si>
  <si>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</si>
  <si>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</si>
  <si>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</si>
  <si>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</si>
  <si>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</si>
  <si>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</si>
  <si>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</si>
  <si>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</si>
  <si>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</si>
  <si>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</si>
  <si>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</si>
  <si>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</si>
  <si>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</si>
  <si>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</si>
  <si>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</si>
  <si>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</si>
  <si>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</si>
  <si>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</si>
  <si>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</si>
  <si>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</si>
  <si>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</si>
  <si>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</si>
  <si>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</si>
  <si>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</si>
  <si>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</si>
  <si>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</si>
  <si>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</si>
  <si>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</si>
  <si>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</si>
  <si>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</si>
  <si>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</si>
  <si>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</si>
  <si>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</si>
  <si>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</si>
  <si>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</si>
  <si>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</si>
  <si>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</si>
  <si>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</si>
  <si>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</si>
  <si>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</si>
  <si>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</si>
  <si>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</si>
  <si>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</si>
  <si>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</si>
  <si>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</si>
  <si>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</si>
  <si>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</si>
  <si>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</si>
  <si>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</si>
  <si>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</si>
  <si>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</si>
  <si>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</si>
  <si>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</si>
  <si>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</si>
  <si>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</si>
  <si>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</si>
  <si>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</si>
  <si>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</si>
  <si>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</si>
  <si>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</si>
  <si>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</si>
  <si>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</si>
  <si>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</si>
  <si>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</si>
  <si>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</si>
  <si>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</si>
  <si>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</si>
  <si>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</si>
  <si>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</si>
  <si>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</si>
  <si>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</si>
  <si>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</si>
  <si>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</si>
  <si>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</si>
  <si>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</si>
  <si>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</si>
  <si>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</si>
  <si>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</si>
  <si>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</si>
  <si>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</si>
  <si>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</si>
  <si>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</si>
  <si>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</si>
  <si>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</si>
  <si>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</si>
  <si>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</si>
  <si>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</si>
  <si>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</si>
  <si>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</si>
  <si>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</si>
  <si>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</si>
  <si>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</si>
  <si>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</si>
  <si>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</si>
  <si>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</si>
  <si>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</si>
  <si>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</si>
  <si>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</si>
  <si>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</si>
  <si>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</si>
  <si>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</si>
  <si>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</si>
  <si>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</si>
  <si>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</si>
  <si>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</si>
  <si>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</si>
  <si>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</si>
  <si>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</si>
  <si>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</si>
  <si>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</si>
  <si>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</si>
  <si>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</si>
  <si>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</si>
  <si>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</si>
  <si>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</si>
  <si>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</si>
  <si>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</si>
  <si>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</si>
  <si>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</si>
  <si>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</si>
  <si>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</si>
  <si>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</si>
  <si>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</si>
  <si>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</si>
  <si>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</si>
  <si>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</si>
  <si>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</si>
  <si>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</si>
  <si>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</si>
  <si>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</si>
  <si>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</si>
  <si>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</si>
  <si>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</si>
  <si>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</si>
  <si>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</si>
  <si>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</si>
  <si>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</si>
  <si>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</si>
  <si>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</si>
  <si>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</si>
  <si>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</si>
  <si>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</si>
  <si>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</si>
  <si>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</si>
  <si>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</si>
  <si>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</si>
  <si>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</si>
  <si>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</si>
  <si>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</si>
  <si>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</si>
  <si>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</si>
  <si>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</si>
  <si>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</si>
  <si>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</si>
  <si>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</si>
  <si>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</si>
  <si>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</si>
  <si>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</si>
  <si>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</si>
  <si>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</si>
  <si>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</si>
  <si>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</si>
  <si>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</si>
  <si>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</si>
  <si>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</si>
  <si>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</si>
  <si>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</si>
  <si>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</si>
  <si>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</si>
  <si>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</si>
  <si>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</si>
  <si>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</si>
  <si>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</si>
  <si>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</si>
  <si>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</si>
  <si>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</si>
  <si>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</si>
  <si>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</si>
  <si>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</si>
  <si>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</si>
  <si>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</si>
  <si>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</si>
  <si>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</si>
  <si>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</si>
  <si>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</si>
  <si>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</si>
  <si>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</si>
  <si>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</si>
  <si>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</si>
  <si>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</si>
  <si>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</si>
  <si>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</si>
  <si>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</si>
  <si>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</si>
  <si>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</si>
  <si>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</si>
  <si>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</si>
  <si>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</si>
  <si>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</si>
  <si>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</si>
  <si>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</si>
  <si>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</si>
  <si>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</si>
  <si>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</si>
  <si>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</si>
  <si>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</si>
  <si>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</si>
  <si>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</si>
  <si>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</si>
  <si>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</si>
  <si>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</si>
  <si>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</si>
  <si>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</si>
  <si>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</si>
  <si>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</si>
  <si>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</si>
  <si>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</si>
  <si>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</si>
  <si>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</si>
  <si>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</si>
  <si>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</si>
  <si>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</si>
  <si>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</si>
  <si>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</si>
  <si>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</si>
  <si>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</si>
  <si>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</si>
  <si>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</si>
  <si>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</si>
  <si>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</si>
  <si>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</si>
  <si>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</si>
  <si>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</si>
  <si>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</si>
  <si>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</si>
  <si>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</si>
  <si>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</si>
  <si>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</si>
  <si>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</si>
  <si>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</si>
  <si>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</si>
  <si>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</si>
  <si>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</si>
  <si>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</si>
  <si>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</si>
  <si>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</si>
  <si>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</si>
  <si>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</si>
  <si>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</si>
  <si>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</si>
  <si>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</si>
  <si>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</si>
  <si>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</si>
  <si>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</si>
  <si>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</si>
  <si>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</si>
  <si>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</si>
  <si>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</si>
  <si>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</si>
  <si>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</si>
  <si>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</si>
  <si>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</si>
  <si>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</si>
  <si>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</si>
  <si>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</si>
  <si>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</si>
  <si>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</si>
  <si>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</si>
  <si>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</si>
  <si>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</si>
  <si>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</si>
  <si>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</si>
  <si>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</si>
  <si>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</si>
  <si>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</si>
  <si>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</si>
  <si>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</si>
  <si>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</si>
  <si>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</si>
  <si>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</si>
  <si>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</si>
  <si>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</si>
  <si>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</si>
  <si>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</si>
  <si>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</si>
  <si>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</si>
  <si>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</si>
  <si>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</si>
  <si>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</si>
  <si>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</si>
  <si>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</si>
  <si>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</si>
  <si>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</si>
  <si>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</si>
  <si>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</si>
  <si>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</si>
  <si>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</si>
  <si>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</si>
  <si>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</si>
  <si>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</si>
  <si>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</si>
  <si>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</si>
  <si>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</si>
  <si>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</si>
  <si>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</si>
  <si>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</si>
  <si>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</si>
  <si>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</si>
  <si>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</si>
  <si>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</si>
  <si>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</si>
  <si>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</si>
  <si>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</si>
  <si>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</si>
  <si>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</si>
  <si>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</si>
  <si>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</si>
  <si>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</si>
  <si>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</si>
  <si>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</si>
  <si>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</si>
  <si>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</si>
  <si>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</si>
  <si>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</si>
  <si>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</si>
  <si>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</si>
  <si>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</si>
  <si>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</si>
  <si>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</si>
  <si>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</si>
  <si>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</si>
  <si>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</si>
  <si>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</si>
  <si>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</si>
  <si>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</si>
  <si>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</si>
  <si>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</si>
  <si>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</si>
  <si>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</si>
  <si>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</si>
  <si>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</si>
  <si>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</si>
  <si>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</si>
  <si>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</si>
  <si>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</si>
  <si>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</si>
  <si>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</si>
  <si>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</si>
  <si>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</si>
  <si>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</si>
  <si>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</si>
  <si>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</si>
  <si>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</si>
  <si>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</si>
  <si>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</si>
  <si>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</si>
  <si>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</si>
  <si>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</si>
  <si>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</si>
  <si>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</si>
  <si>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</si>
  <si>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</si>
  <si>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</si>
  <si>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</si>
  <si>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</si>
  <si>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</si>
  <si>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</si>
  <si>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</si>
  <si>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</si>
  <si>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</si>
  <si>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</si>
  <si>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</si>
  <si>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</si>
  <si>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</si>
  <si>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</si>
  <si>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</si>
  <si>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</si>
  <si>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</si>
  <si>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</si>
  <si>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</si>
  <si>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</si>
  <si>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</si>
  <si>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</si>
  <si>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</si>
  <si>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</si>
  <si>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</si>
  <si>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</si>
  <si>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</si>
  <si>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</si>
  <si>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</si>
  <si>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</si>
  <si>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</si>
  <si>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</si>
  <si>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</si>
  <si>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</si>
  <si>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</si>
  <si>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</si>
  <si>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</si>
  <si>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</si>
  <si>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</si>
  <si>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</si>
  <si>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</si>
  <si>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</si>
  <si>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</si>
  <si>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</si>
  <si>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</si>
  <si>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</si>
  <si>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</si>
  <si>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</si>
  <si>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</si>
  <si>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</si>
  <si>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</si>
  <si>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</si>
  <si>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</si>
  <si>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</si>
  <si>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</si>
  <si>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</si>
  <si>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</si>
  <si>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</si>
  <si>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</si>
  <si>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</si>
  <si>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</si>
  <si>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</si>
  <si>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</si>
  <si>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</si>
  <si>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</si>
  <si>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</si>
  <si>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</si>
  <si>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</si>
  <si>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</si>
  <si>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</si>
  <si>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</si>
  <si>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</si>
  <si>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</si>
  <si>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</si>
  <si>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</si>
  <si>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</si>
  <si>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</si>
  <si>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</si>
  <si>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</si>
  <si>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</si>
  <si>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</si>
  <si>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</si>
  <si>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</si>
  <si>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</si>
  <si>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</si>
  <si>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</si>
  <si>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</si>
  <si>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</si>
  <si>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</si>
  <si>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</si>
  <si>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</si>
  <si>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</si>
  <si>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</si>
  <si>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</si>
  <si>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</si>
  <si>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</si>
  <si>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</si>
  <si>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</si>
  <si>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</si>
  <si>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</si>
  <si>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</si>
  <si>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</si>
  <si>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</si>
  <si>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</si>
  <si>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</si>
  <si>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</si>
  <si>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</si>
  <si>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</si>
  <si>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</si>
  <si>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</si>
  <si>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</si>
  <si>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</si>
  <si>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</si>
  <si>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</si>
  <si>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</si>
  <si>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</si>
  <si>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</si>
  <si>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</si>
  <si>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</si>
  <si>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</si>
  <si>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</si>
  <si>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</si>
  <si>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</si>
  <si>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</si>
  <si>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</si>
  <si>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</si>
  <si>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</si>
  <si>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</si>
  <si>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</si>
  <si>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</si>
  <si>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</si>
  <si>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</si>
  <si>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</si>
  <si>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</si>
  <si>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</si>
  <si>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</si>
  <si>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</si>
  <si>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</si>
  <si>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</si>
  <si>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</si>
  <si>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</si>
  <si>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</si>
  <si>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</si>
  <si>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</si>
  <si>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</si>
  <si>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</si>
  <si>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</si>
  <si>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</si>
  <si>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</si>
  <si>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</si>
  <si>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</si>
  <si>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</si>
  <si>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</si>
  <si>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</si>
  <si>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</si>
  <si>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</si>
  <si>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</si>
  <si>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</si>
  <si>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</si>
  <si>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</si>
  <si>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</si>
  <si>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</si>
  <si>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</si>
  <si>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</si>
  <si>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</si>
  <si>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</si>
  <si>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</si>
  <si>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</si>
  <si>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</si>
  <si>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</si>
  <si>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</si>
  <si>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</si>
  <si>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</si>
  <si>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</si>
  <si>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</si>
  <si>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</si>
  <si>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</si>
  <si>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</si>
  <si>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</si>
  <si>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</si>
  <si>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</si>
  <si>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</si>
  <si>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</si>
  <si>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</si>
  <si>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</si>
  <si>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</si>
  <si>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</si>
  <si>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</si>
  <si>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</si>
  <si>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</si>
  <si>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</si>
  <si>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</si>
  <si>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</si>
  <si>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</si>
  <si>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</si>
  <si>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</si>
  <si>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</si>
  <si>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</si>
  <si>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</si>
  <si>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</si>
  <si>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</si>
  <si>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</si>
  <si>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</si>
  <si>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</si>
  <si>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</si>
  <si>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</si>
  <si>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</si>
  <si>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</si>
  <si>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</si>
  <si>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</si>
  <si>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</si>
  <si>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</si>
  <si>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</si>
  <si>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</si>
  <si>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</si>
  <si>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</si>
  <si>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</si>
  <si>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</si>
  <si>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</si>
  <si>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</si>
  <si>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</si>
  <si>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</si>
  <si>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</si>
  <si>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</si>
  <si>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</si>
  <si>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</si>
  <si>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</si>
  <si>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</si>
  <si>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</si>
  <si>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</si>
  <si>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</si>
  <si>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</si>
  <si>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</si>
  <si>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</si>
  <si>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</si>
  <si>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</si>
  <si>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</si>
  <si>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</si>
  <si>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</si>
  <si>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</si>
  <si>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</si>
  <si>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</si>
  <si>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</si>
  <si>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</si>
  <si>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</si>
  <si>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</si>
  <si>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</si>
  <si>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</si>
  <si>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</si>
  <si>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</si>
  <si>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</si>
  <si>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</si>
  <si>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</si>
  <si>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</si>
  <si>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</si>
  <si>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</si>
  <si>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</si>
  <si>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</si>
  <si>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</si>
  <si>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</si>
  <si>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</si>
  <si>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</si>
  <si>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</si>
  <si>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</si>
  <si>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</si>
  <si>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</si>
  <si>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</si>
  <si>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</si>
  <si>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</si>
  <si>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</si>
  <si>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</si>
  <si>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</si>
  <si>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</si>
  <si>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</si>
  <si>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</si>
  <si>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</si>
  <si>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</si>
  <si>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</si>
  <si>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</si>
  <si>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</si>
  <si>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</si>
  <si>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</si>
  <si>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</si>
  <si>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</si>
  <si>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</si>
  <si>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</si>
  <si>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</si>
  <si>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</si>
  <si>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</si>
  <si>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</si>
  <si>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</si>
  <si>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</si>
  <si>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</si>
  <si>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</si>
  <si>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</si>
  <si>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</si>
  <si>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</si>
  <si>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</si>
  <si>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</si>
  <si>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</si>
  <si>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</si>
  <si>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</si>
  <si>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</si>
  <si>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</si>
  <si>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</si>
  <si>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</si>
  <si>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</si>
  <si>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</si>
  <si>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</si>
  <si>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</si>
  <si>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</si>
  <si>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</si>
  <si>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</si>
  <si>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</si>
  <si>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</si>
  <si>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</si>
  <si>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</si>
  <si>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</si>
  <si>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</si>
  <si>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</si>
  <si>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</si>
  <si>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</si>
  <si>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</si>
  <si>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</si>
  <si>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</si>
  <si>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</si>
  <si>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</si>
  <si>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</si>
  <si>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</si>
  <si>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</si>
  <si>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</si>
  <si>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</si>
  <si>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</si>
  <si>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</si>
  <si>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</si>
  <si>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</si>
  <si>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</si>
  <si>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</si>
  <si>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</si>
  <si>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</si>
  <si>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</si>
  <si>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</si>
  <si>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</si>
  <si>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</si>
  <si>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</si>
  <si>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</si>
  <si>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</si>
  <si>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</si>
  <si>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</si>
  <si>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</si>
  <si>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</si>
  <si>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</si>
  <si>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</si>
  <si>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</si>
  <si>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</si>
  <si>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</si>
  <si>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</si>
  <si>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</si>
  <si>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</si>
  <si>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</si>
  <si>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</si>
  <si>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</si>
  <si>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</si>
  <si>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</si>
  <si>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</si>
  <si>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</si>
  <si>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</si>
  <si>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</si>
  <si>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</si>
  <si>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</si>
  <si>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</si>
  <si>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</si>
  <si>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</si>
  <si>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</si>
  <si>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</si>
  <si>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</si>
  <si>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</si>
  <si>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</si>
  <si>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</si>
  <si>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</si>
  <si>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</si>
  <si>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</si>
  <si>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</si>
  <si>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</si>
  <si>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</si>
  <si>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</si>
  <si>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</si>
  <si>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</si>
  <si>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</si>
  <si>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</si>
  <si>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</si>
  <si>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</si>
  <si>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</si>
  <si>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</si>
  <si>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</si>
  <si>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</si>
  <si>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</si>
  <si>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</si>
  <si>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</si>
  <si>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</si>
  <si>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</si>
  <si>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</si>
  <si>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</si>
  <si>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</si>
  <si>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</si>
  <si>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</si>
  <si>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</si>
  <si>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</si>
  <si>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</si>
  <si>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</si>
  <si>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</si>
  <si>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</si>
  <si>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</si>
  <si>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</si>
  <si>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</si>
  <si>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</si>
  <si>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</si>
  <si>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</si>
  <si>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</si>
  <si>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</si>
  <si>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</si>
  <si>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</si>
  <si>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</si>
  <si>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</si>
  <si>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</si>
  <si>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</si>
  <si>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</si>
  <si>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</si>
  <si>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</si>
  <si>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</si>
  <si>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</si>
  <si>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</si>
  <si>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</si>
  <si>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</si>
  <si>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</si>
  <si>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</si>
  <si>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</si>
  <si>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</si>
  <si>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</si>
  <si>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</si>
  <si>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</si>
  <si>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</si>
  <si>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</si>
  <si>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</si>
  <si>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</si>
  <si>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</si>
  <si>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</si>
  <si>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</si>
  <si>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</si>
  <si>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</si>
  <si>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</si>
  <si>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</si>
  <si>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</si>
  <si>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</si>
  <si>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</si>
  <si>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</si>
  <si>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</si>
  <si>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</si>
  <si>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</si>
  <si>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</si>
  <si>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</si>
  <si>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</si>
  <si>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</si>
  <si>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</si>
  <si>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</si>
  <si>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</si>
  <si>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</si>
  <si>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</si>
  <si>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</si>
  <si>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</si>
  <si>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</si>
  <si>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</si>
  <si>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</si>
  <si>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</si>
  <si>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</si>
  <si>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</si>
  <si>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</si>
  <si>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</si>
  <si>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</si>
  <si>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</si>
  <si>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</si>
  <si>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</si>
  <si>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</si>
  <si>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</si>
  <si>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</si>
  <si>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</si>
  <si>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</si>
  <si>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</si>
  <si>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</si>
  <si>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</si>
  <si>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</si>
  <si>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</si>
  <si>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</si>
  <si>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</si>
  <si>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</si>
  <si>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</si>
  <si>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</si>
  <si>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</si>
  <si>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</si>
  <si>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</si>
  <si>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</si>
  <si>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</si>
  <si>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</si>
  <si>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</si>
  <si>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</si>
  <si>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</si>
  <si>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</si>
  <si>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</si>
  <si>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</si>
  <si>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</si>
  <si>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</si>
  <si>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</si>
  <si>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</si>
  <si>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</si>
  <si>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</si>
  <si>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</si>
  <si>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</si>
  <si>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</si>
  <si>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</si>
  <si>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</si>
  <si>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</si>
  <si>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</si>
  <si>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</si>
  <si>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</si>
  <si>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</si>
  <si>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</si>
  <si>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</si>
  <si>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</si>
  <si>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</si>
  <si>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</si>
  <si>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</si>
  <si>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</si>
  <si>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</si>
  <si>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</si>
  <si>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</si>
  <si>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</si>
  <si>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</si>
  <si>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</si>
  <si>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</si>
  <si>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</si>
  <si>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</si>
  <si>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</si>
  <si>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</si>
  <si>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</si>
  <si>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</si>
  <si>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</si>
  <si>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</si>
  <si>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</si>
  <si>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</si>
  <si>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</si>
  <si>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</si>
  <si>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</si>
  <si>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</si>
  <si>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</si>
  <si>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</si>
  <si>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</si>
  <si>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</si>
  <si>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</si>
  <si>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</si>
  <si>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</si>
  <si>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</si>
  <si>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</si>
  <si>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</si>
  <si>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</si>
  <si>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</si>
  <si>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</si>
  <si>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</si>
  <si>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</si>
  <si>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</si>
  <si>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</si>
  <si>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</si>
  <si>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</si>
  <si>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</si>
  <si>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</si>
  <si>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</si>
  <si>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</si>
  <si>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</si>
  <si>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</si>
  <si>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</si>
  <si>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</si>
  <si>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</si>
  <si>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</si>
  <si>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</si>
  <si>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</si>
  <si>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</si>
  <si>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</si>
  <si>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</si>
  <si>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</si>
  <si>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</si>
  <si>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</si>
  <si>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</si>
  <si>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</si>
  <si>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</si>
  <si>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</si>
  <si>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</si>
  <si>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</si>
  <si>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</si>
  <si>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</si>
  <si>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</si>
  <si>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</si>
  <si>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</si>
  <si>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</si>
  <si>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</si>
  <si>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</si>
  <si>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</si>
  <si>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</si>
  <si>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</si>
  <si>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</si>
  <si>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</si>
  <si>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</si>
  <si>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</si>
  <si>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</si>
  <si>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</si>
  <si>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</si>
  <si>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</si>
  <si>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</si>
  <si>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</si>
  <si>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</si>
  <si>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</si>
  <si>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</si>
  <si>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</si>
  <si>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</si>
  <si>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</si>
  <si>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</si>
  <si>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</si>
  <si>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</si>
  <si>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</si>
  <si>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</si>
  <si>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</si>
  <si>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</si>
  <si>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</si>
  <si>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</si>
  <si>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</si>
  <si>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</si>
  <si>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</si>
  <si>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</si>
  <si>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</si>
  <si>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</si>
  <si>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</si>
  <si>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</si>
  <si>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</si>
  <si>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</si>
  <si>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</si>
  <si>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</si>
  <si>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</si>
  <si>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</si>
  <si>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</si>
  <si>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</si>
  <si>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</si>
  <si>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</si>
  <si>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</si>
  <si>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</si>
  <si>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</si>
  <si>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</si>
  <si>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</si>
  <si>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</si>
  <si>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</si>
  <si>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</si>
  <si>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</si>
  <si>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</si>
  <si>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</si>
  <si>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</si>
  <si>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</si>
  <si>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</si>
  <si>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</si>
  <si>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</si>
  <si>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</si>
  <si>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</si>
  <si>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</si>
  <si>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</si>
  <si>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</si>
  <si>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</si>
  <si>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</si>
  <si>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</si>
  <si>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</si>
  <si>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</si>
  <si>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</si>
  <si>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</si>
  <si>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</si>
  <si>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</si>
  <si>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</si>
  <si>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</si>
  <si>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</si>
  <si>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</si>
  <si>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</si>
  <si>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</si>
  <si>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</si>
  <si>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</si>
  <si>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</si>
  <si>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</si>
  <si>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</si>
  <si>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</si>
  <si>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</si>
  <si>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</si>
  <si>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</si>
  <si>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</si>
  <si>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</si>
  <si>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</si>
  <si>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</si>
  <si>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</si>
  <si>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</si>
  <si>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</si>
  <si>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</si>
  <si>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</si>
  <si>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</si>
  <si>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</si>
  <si>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</si>
  <si>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</si>
  <si>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</si>
  <si>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</si>
  <si>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</si>
  <si>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</si>
  <si>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</si>
  <si>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</si>
  <si>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</si>
  <si>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</si>
  <si>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</si>
  <si>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</si>
  <si>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</si>
  <si>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</si>
  <si>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</si>
  <si>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</si>
  <si>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</si>
  <si>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</si>
  <si>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</si>
  <si>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</si>
  <si>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</si>
  <si>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</si>
  <si>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</si>
  <si>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</si>
  <si>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</si>
  <si>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</si>
  <si>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</si>
  <si>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</si>
  <si>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</si>
  <si>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</si>
  <si>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</si>
  <si>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</si>
  <si>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</si>
  <si>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</si>
  <si>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</si>
  <si>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</si>
  <si>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</si>
  <si>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</si>
  <si>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</si>
  <si>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</si>
  <si>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</si>
  <si>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</si>
  <si>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</si>
  <si>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</si>
  <si>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</si>
  <si>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</si>
  <si>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</si>
  <si>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</si>
  <si>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</si>
  <si>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</si>
  <si>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</si>
  <si>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</si>
  <si>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</si>
  <si>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</si>
  <si>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</si>
  <si>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</si>
  <si>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</si>
  <si>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</si>
  <si>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</si>
  <si>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</si>
  <si>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</si>
  <si>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</si>
  <si>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</si>
  <si>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</si>
  <si>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</si>
  <si>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</si>
  <si>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</si>
  <si>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</si>
  <si>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</si>
  <si>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</si>
  <si>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</si>
  <si>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</si>
  <si>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</si>
  <si>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</si>
  <si>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</si>
  <si>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</si>
  <si>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</si>
  <si>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</si>
  <si>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</si>
  <si>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</si>
  <si>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</si>
  <si>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</si>
  <si>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</si>
  <si>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</si>
  <si>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</si>
  <si>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</si>
  <si>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</si>
  <si>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</si>
  <si>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</si>
  <si>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</si>
  <si>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</si>
  <si>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</si>
  <si>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</si>
  <si>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</si>
  <si>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</si>
  <si>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</si>
  <si>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</si>
  <si>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</si>
  <si>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</si>
  <si>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</si>
  <si>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</si>
  <si>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</si>
  <si>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</si>
  <si>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</si>
  <si>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</si>
  <si>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</si>
  <si>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</si>
  <si>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</si>
  <si>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</si>
  <si>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</si>
  <si>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</si>
  <si>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</si>
  <si>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</si>
  <si>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</si>
  <si>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</si>
  <si>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</si>
  <si>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</si>
  <si>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</si>
  <si>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</si>
  <si>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</si>
  <si>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</si>
  <si>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</si>
  <si>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</si>
  <si>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</si>
  <si>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</si>
  <si>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</si>
  <si>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</si>
  <si>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</si>
  <si>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</si>
  <si>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</si>
  <si>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</si>
  <si>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</si>
  <si>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</si>
  <si>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</si>
  <si>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</si>
  <si>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</si>
  <si>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</si>
  <si>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</si>
  <si>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</si>
  <si>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</si>
  <si>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</si>
  <si>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</si>
  <si>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</si>
  <si>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</si>
  <si>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</si>
  <si>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</si>
  <si>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</si>
  <si>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</si>
  <si>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</si>
  <si>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</si>
  <si>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</si>
  <si>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</si>
  <si>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</si>
  <si>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</si>
  <si>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</si>
  <si>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</si>
  <si>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</si>
  <si>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</si>
  <si>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</si>
  <si>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</si>
  <si>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</si>
  <si>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</si>
  <si>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</si>
  <si>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</si>
  <si>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</si>
  <si>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</si>
  <si>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</si>
  <si>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</si>
  <si>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</si>
  <si>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</si>
  <si>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</si>
  <si>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</si>
  <si>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</si>
  <si>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</si>
  <si>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</si>
  <si>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</si>
  <si>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</si>
  <si>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</si>
  <si>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</si>
  <si>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</si>
  <si>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</si>
  <si>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</si>
  <si>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</si>
  <si>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</si>
  <si>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</si>
  <si>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</si>
  <si>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</si>
  <si>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</si>
  <si>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</si>
  <si>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</si>
  <si>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</si>
  <si>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</si>
  <si>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</si>
  <si>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</si>
  <si>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</si>
  <si>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</si>
  <si>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</si>
  <si>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</si>
  <si>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</si>
  <si>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</si>
  <si>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</si>
  <si>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</si>
  <si>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</si>
  <si>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</si>
  <si>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</si>
  <si>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</si>
  <si>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</si>
  <si>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</si>
  <si>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</si>
  <si>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</si>
  <si>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</si>
  <si>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</si>
  <si>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</si>
  <si>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</si>
  <si>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</si>
  <si>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</si>
  <si>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</si>
  <si>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</si>
  <si>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</si>
  <si>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</si>
  <si>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</si>
  <si>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</si>
  <si>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</si>
  <si>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</si>
  <si>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</si>
  <si>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</si>
  <si>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</si>
  <si>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</si>
  <si>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</si>
  <si>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</si>
  <si>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</si>
  <si>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</si>
  <si>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</si>
  <si>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</si>
  <si>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</si>
  <si>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</si>
  <si>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</si>
  <si>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</si>
  <si>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</si>
  <si>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</si>
  <si>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</si>
  <si>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</si>
  <si>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</si>
  <si>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</si>
  <si>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</si>
  <si>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</si>
  <si>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</si>
  <si>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</si>
  <si>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</si>
  <si>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</si>
  <si>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</si>
  <si>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</si>
  <si>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</si>
  <si>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</si>
  <si>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</si>
  <si>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</si>
  <si>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</si>
  <si>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</si>
  <si>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</si>
  <si>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</si>
  <si>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</si>
  <si>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</si>
  <si>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</si>
  <si>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</si>
  <si>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</si>
  <si>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</si>
  <si>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</si>
  <si>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</si>
  <si>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</si>
  <si>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</si>
  <si>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</si>
  <si>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</si>
  <si>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</si>
  <si>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</si>
  <si>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</si>
  <si>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</si>
  <si>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</si>
  <si>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</si>
  <si>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</si>
  <si>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</si>
  <si>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</si>
  <si>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</si>
  <si>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</si>
  <si>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</si>
  <si>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</si>
  <si>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</si>
  <si>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</si>
  <si>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</si>
  <si>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</si>
  <si>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</si>
  <si>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</si>
  <si>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</si>
  <si>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</si>
  <si>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</si>
  <si>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</si>
  <si>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</si>
  <si>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</si>
  <si>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</si>
  <si>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</si>
  <si>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</si>
  <si>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</si>
  <si>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</si>
  <si>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</si>
  <si>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</si>
  <si>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</si>
  <si>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</si>
  <si>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</si>
  <si>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</si>
  <si>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</si>
  <si>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</si>
  <si>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</si>
  <si>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</si>
  <si>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</si>
  <si>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</si>
  <si>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</si>
  <si>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</si>
  <si>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</si>
  <si>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</si>
  <si>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</si>
  <si>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</si>
  <si>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</si>
  <si>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</si>
  <si>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</si>
  <si>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</si>
  <si>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</si>
  <si>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</si>
  <si>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</si>
  <si>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</si>
  <si>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</si>
  <si>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</si>
  <si>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</si>
  <si>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</si>
  <si>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</si>
  <si>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</si>
  <si>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</si>
  <si>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</si>
  <si>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</si>
  <si>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</si>
  <si>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</si>
  <si>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</si>
  <si>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</si>
  <si>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</si>
  <si>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</si>
  <si>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</si>
  <si>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</si>
  <si>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</si>
  <si>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</si>
  <si>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</si>
  <si>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</si>
  <si>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</si>
  <si>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</si>
  <si>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</si>
  <si>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</si>
  <si>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</si>
  <si>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</si>
  <si>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</si>
  <si>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</si>
  <si>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</si>
  <si>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</si>
  <si>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</si>
  <si>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</si>
  <si>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</si>
  <si>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</si>
  <si>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</si>
  <si>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</si>
  <si>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</si>
  <si>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</si>
  <si>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</si>
  <si>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</si>
  <si>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</si>
  <si>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</si>
  <si>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</si>
  <si>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</si>
  <si>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</si>
  <si>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</si>
  <si>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</si>
  <si>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</si>
  <si>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</si>
  <si>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</si>
  <si>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</si>
  <si>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</si>
  <si>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</si>
  <si>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</si>
  <si>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</si>
  <si>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</si>
  <si>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</si>
  <si>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</si>
  <si>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</si>
  <si>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</si>
  <si>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</si>
  <si>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</si>
  <si>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</si>
  <si>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</si>
  <si>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</si>
  <si>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</si>
  <si>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</si>
  <si>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</si>
  <si>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</si>
  <si>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</si>
  <si>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</si>
  <si>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</si>
  <si>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</si>
  <si>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</si>
  <si>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</si>
  <si>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</si>
  <si>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</si>
  <si>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</si>
  <si>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</si>
  <si>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</si>
  <si>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</si>
  <si>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</si>
  <si>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</si>
  <si>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</si>
  <si>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</si>
  <si>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</si>
  <si>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</si>
  <si>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</si>
  <si>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</si>
  <si>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</si>
  <si>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</si>
  <si>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</si>
  <si>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</si>
  <si>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</si>
  <si>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</si>
  <si>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</si>
  <si>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</si>
  <si>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</si>
  <si>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</si>
  <si>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</si>
  <si>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</si>
  <si>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</si>
  <si>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</si>
  <si>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</si>
  <si>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</si>
  <si>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</si>
  <si>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</si>
  <si>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</si>
  <si>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</si>
  <si>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</si>
  <si>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</si>
  <si>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</si>
  <si>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</si>
  <si>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</si>
  <si>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</si>
  <si>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</si>
  <si>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</si>
  <si>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</si>
  <si>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</si>
  <si>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</si>
  <si>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</si>
  <si>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</si>
  <si>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</si>
  <si>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</si>
  <si>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</si>
  <si>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</si>
  <si>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</si>
  <si>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</si>
  <si>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</si>
  <si>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</si>
  <si>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</si>
  <si>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</si>
  <si>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</si>
  <si>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</si>
  <si>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</si>
  <si>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</si>
  <si>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</si>
  <si>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</si>
  <si>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</si>
  <si>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</si>
  <si>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</si>
  <si>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</si>
  <si>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</si>
  <si>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</si>
  <si>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</si>
  <si>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</si>
  <si>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</si>
  <si>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</si>
  <si>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</si>
  <si>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</si>
  <si>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</si>
  <si>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</si>
  <si>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</si>
  <si>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</si>
  <si>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</si>
  <si>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</si>
  <si>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</si>
  <si>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</si>
  <si>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</si>
  <si>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</si>
  <si>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</si>
  <si>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</si>
  <si>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</si>
  <si>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</si>
  <si>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</si>
  <si>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</si>
  <si>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</si>
  <si>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</si>
  <si>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</si>
  <si>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</si>
  <si>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</si>
  <si>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</si>
  <si>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</si>
  <si>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</si>
  <si>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</si>
  <si>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</si>
  <si>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</si>
  <si>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</si>
  <si>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</si>
  <si>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</si>
  <si>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</si>
  <si>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</si>
  <si>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</si>
  <si>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</si>
  <si>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</si>
  <si>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</si>
  <si>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</si>
  <si>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</si>
  <si>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</si>
  <si>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</si>
  <si>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</si>
  <si>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</si>
  <si>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</si>
  <si>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</si>
  <si>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</si>
  <si>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</si>
  <si>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</si>
  <si>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</si>
  <si>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</si>
  <si>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</si>
  <si>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</si>
  <si>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</si>
  <si>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</si>
  <si>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</si>
  <si>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</si>
  <si>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</si>
  <si>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</si>
  <si>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</si>
  <si>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</si>
  <si>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</si>
  <si>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</si>
  <si>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</si>
  <si>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</si>
  <si>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</si>
  <si>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</si>
  <si>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</si>
  <si>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</si>
  <si>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</si>
  <si>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</si>
  <si>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</si>
  <si>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</si>
  <si>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</si>
  <si>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</si>
  <si>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</si>
  <si>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</si>
  <si>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</si>
  <si>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</si>
  <si>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</si>
  <si>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</si>
  <si>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</si>
  <si>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</si>
  <si>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</si>
  <si>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</si>
  <si>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</si>
  <si>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</si>
  <si>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</si>
  <si>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</si>
  <si>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</si>
  <si>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</si>
  <si>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</si>
  <si>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</si>
  <si>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</si>
  <si>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</si>
  <si>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</si>
  <si>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</si>
  <si>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</si>
  <si>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</si>
  <si>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</si>
  <si>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</si>
  <si>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</si>
  <si>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</si>
  <si>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</si>
  <si>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</si>
  <si>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</si>
  <si>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</si>
  <si>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</si>
  <si>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</si>
  <si>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</si>
  <si>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</si>
  <si>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</si>
  <si>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</si>
  <si>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</si>
  <si>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</si>
  <si>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</si>
  <si>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</si>
  <si>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</si>
  <si>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</si>
  <si>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</si>
  <si>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</si>
  <si>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</si>
  <si>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</si>
  <si>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</si>
  <si>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</si>
  <si>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</si>
  <si>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</si>
  <si>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</si>
  <si>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</si>
  <si>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</si>
  <si>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</si>
  <si>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</si>
  <si>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</si>
  <si>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</si>
  <si>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</si>
  <si>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</si>
  <si>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</si>
  <si>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</si>
  <si>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</si>
  <si>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</si>
  <si>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</si>
  <si>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</si>
  <si>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</si>
  <si>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</si>
  <si>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</si>
  <si>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</si>
  <si>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</si>
  <si>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</si>
  <si>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</si>
  <si>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</si>
  <si>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</si>
  <si>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</si>
  <si>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</si>
  <si>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</si>
  <si>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</si>
  <si>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</si>
  <si>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</si>
  <si>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</si>
  <si>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</si>
  <si>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</si>
  <si>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</si>
  <si>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</si>
  <si>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</si>
  <si>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</si>
  <si>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</si>
  <si>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</si>
  <si>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</si>
  <si>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</si>
  <si>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</si>
  <si>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</si>
  <si>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</si>
  <si>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</si>
  <si>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</si>
  <si>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</si>
  <si>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</si>
  <si>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</si>
  <si>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</si>
  <si>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</si>
  <si>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</si>
  <si>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</si>
  <si>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</si>
  <si>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</si>
  <si>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</si>
  <si>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</si>
  <si>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</si>
  <si>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</si>
  <si>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</si>
  <si>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</si>
  <si>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</si>
  <si>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</si>
  <si>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</si>
  <si>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</si>
  <si>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</si>
  <si>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</si>
  <si>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</si>
  <si>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</si>
  <si>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</si>
  <si>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</si>
  <si>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</si>
  <si>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</si>
  <si>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</si>
  <si>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</si>
  <si>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</si>
  <si>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</si>
  <si>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</si>
  <si>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</si>
  <si>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</si>
  <si>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</si>
  <si>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</si>
  <si>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</si>
  <si>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</si>
  <si>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</si>
  <si>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</si>
  <si>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</si>
  <si>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</si>
  <si>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</si>
  <si>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</si>
  <si>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</si>
  <si>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</si>
  <si>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</si>
  <si>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</si>
  <si>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</si>
  <si>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</si>
  <si>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</si>
  <si>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</si>
  <si>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</si>
  <si>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</si>
  <si>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</si>
  <si>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</si>
  <si>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</si>
  <si>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</si>
  <si>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</si>
  <si>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</si>
  <si>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</si>
  <si>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</si>
  <si>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</si>
  <si>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</si>
  <si>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</si>
  <si>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</si>
  <si>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</si>
  <si>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</si>
  <si>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</si>
  <si>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</si>
  <si>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</si>
  <si>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</si>
  <si>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</si>
  <si>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</si>
  <si>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</si>
  <si>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</si>
  <si>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</si>
  <si>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</si>
  <si>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</si>
  <si>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</si>
  <si>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</si>
  <si>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</si>
  <si>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</si>
  <si>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</si>
  <si>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</si>
  <si>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</si>
  <si>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</si>
  <si>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</si>
  <si>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</si>
  <si>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</si>
  <si>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</si>
  <si>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</si>
  <si>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</si>
  <si>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</si>
  <si>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</si>
  <si>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</si>
  <si>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</si>
  <si>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</si>
  <si>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</si>
  <si>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</si>
  <si>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</si>
  <si>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</si>
  <si>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</si>
  <si>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</si>
  <si>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</si>
  <si>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</si>
  <si>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</si>
  <si>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</si>
  <si>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</si>
  <si>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</si>
  <si>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</si>
  <si>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</si>
  <si>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</si>
  <si>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</si>
  <si>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</si>
  <si>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</si>
  <si>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</si>
  <si>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</si>
  <si>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</si>
  <si>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</si>
  <si>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</si>
  <si>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</si>
  <si>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</si>
  <si>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</si>
  <si>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</si>
  <si>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</si>
  <si>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</si>
  <si>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</si>
  <si>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</si>
  <si>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</si>
  <si>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</si>
  <si>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</si>
  <si>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</si>
  <si>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</si>
  <si>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</si>
  <si>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</si>
  <si>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</si>
  <si>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</si>
  <si>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</si>
  <si>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</si>
  <si>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</si>
  <si>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</si>
  <si>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</si>
  <si>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</si>
  <si>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</si>
  <si>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</si>
  <si>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</si>
  <si>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</si>
  <si>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</si>
  <si>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</si>
  <si>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</si>
  <si>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</si>
  <si>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</si>
  <si>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</si>
  <si>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</si>
  <si>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</si>
  <si>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</si>
  <si>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</si>
  <si>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</si>
  <si>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</si>
  <si>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</si>
  <si>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</si>
  <si>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</si>
  <si>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</si>
  <si>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</si>
  <si>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</si>
  <si>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</si>
  <si>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</si>
  <si>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</si>
  <si>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</si>
  <si>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</si>
  <si>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</si>
  <si>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</si>
  <si>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</si>
  <si>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</si>
  <si>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</si>
  <si>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</si>
  <si>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</si>
  <si>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</si>
  <si>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</si>
  <si>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</si>
  <si>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</si>
  <si>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</si>
  <si>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</si>
  <si>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</si>
  <si>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</si>
  <si>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</si>
  <si>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</si>
  <si>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</si>
  <si>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</si>
  <si>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</si>
  <si>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</si>
  <si>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</si>
  <si>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</si>
  <si>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</si>
  <si>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</si>
  <si>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</si>
  <si>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</si>
  <si>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</si>
  <si>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</si>
  <si>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</si>
  <si>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</si>
  <si>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</si>
  <si>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</si>
  <si>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</si>
  <si>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</si>
  <si>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</si>
  <si>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</si>
  <si>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</si>
  <si>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</si>
  <si>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</si>
  <si>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</si>
  <si>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</si>
  <si>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</si>
  <si>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</si>
  <si>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</si>
  <si>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</si>
  <si>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</si>
  <si>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</si>
  <si>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</si>
  <si>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</si>
  <si>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</si>
  <si>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</si>
  <si>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</si>
  <si>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</si>
  <si>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</si>
  <si>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</si>
  <si>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</si>
  <si>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</si>
  <si>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</si>
  <si>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</si>
  <si>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</si>
  <si>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</si>
  <si>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</si>
  <si>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</si>
  <si>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</si>
  <si>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</si>
  <si>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</si>
  <si>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</si>
  <si>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</si>
  <si>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</si>
  <si>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</si>
  <si>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</si>
  <si>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</si>
  <si>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</si>
  <si>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</si>
  <si>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</si>
  <si>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</si>
  <si>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</si>
  <si>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</si>
  <si>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</si>
  <si>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</si>
  <si>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</si>
  <si>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</si>
  <si>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</si>
  <si>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</si>
  <si>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</si>
  <si>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</si>
  <si>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</si>
  <si>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</si>
  <si>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</si>
  <si>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</si>
  <si>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</si>
  <si>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</si>
  <si>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</si>
  <si>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</si>
  <si>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</si>
  <si>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</si>
  <si>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</si>
  <si>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</si>
  <si>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</si>
  <si>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</si>
  <si>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</si>
  <si>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</si>
  <si>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</si>
  <si>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</si>
  <si>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</si>
  <si>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</si>
  <si>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</si>
  <si>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</si>
  <si>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</si>
  <si>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</si>
  <si>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</si>
  <si>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</si>
  <si>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</si>
  <si>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</si>
  <si>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</si>
  <si>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</si>
  <si>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</si>
  <si>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</si>
  <si>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</si>
  <si>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</si>
  <si>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</si>
  <si>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</si>
  <si>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</si>
  <si>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</si>
  <si>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</si>
  <si>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</si>
  <si>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</si>
  <si>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</si>
  <si>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</si>
  <si>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</si>
  <si>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</si>
  <si>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</si>
  <si>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</si>
  <si>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</si>
  <si>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</si>
  <si>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</si>
  <si>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</si>
  <si>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</si>
  <si>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</si>
  <si>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</si>
  <si>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</si>
  <si>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</si>
  <si>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</si>
  <si>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</si>
  <si>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</si>
  <si>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</si>
  <si>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</si>
  <si>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</si>
  <si>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</si>
  <si>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</si>
  <si>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</si>
  <si>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</si>
  <si>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</si>
  <si>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</si>
  <si>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</si>
  <si>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</si>
  <si>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</si>
  <si>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</si>
  <si>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</si>
  <si>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</si>
  <si>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</si>
  <si>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</si>
  <si>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</si>
  <si>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</si>
  <si>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</si>
  <si>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</si>
  <si>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</si>
  <si>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</si>
  <si>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</si>
  <si>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</si>
  <si>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</si>
  <si>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</si>
  <si>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</si>
  <si>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</si>
  <si>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</si>
  <si>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</si>
  <si>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</si>
  <si>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</si>
  <si>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</si>
  <si>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</si>
  <si>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</si>
  <si>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</si>
  <si>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</si>
  <si>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</si>
  <si>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</si>
  <si>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</si>
  <si>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</si>
  <si>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</si>
  <si>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</si>
  <si>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</si>
  <si>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</si>
  <si>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</si>
  <si>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</si>
  <si>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</si>
  <si>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</si>
  <si>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</si>
  <si>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</si>
  <si>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</si>
  <si>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</si>
  <si>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</si>
  <si>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</si>
  <si>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</si>
  <si>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</si>
  <si>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</si>
  <si>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</si>
  <si>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</si>
  <si>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</si>
  <si>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</si>
  <si>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</si>
  <si>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</si>
  <si>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</si>
  <si>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</si>
  <si>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</si>
  <si>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</si>
  <si>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</si>
  <si>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</si>
  <si>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</si>
  <si>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</si>
  <si>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</si>
  <si>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</si>
  <si>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</si>
  <si>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</si>
  <si>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</si>
  <si>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</si>
  <si>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</si>
  <si>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</si>
  <si>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</si>
  <si>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</si>
  <si>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</si>
  <si>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</si>
  <si>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</si>
  <si>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</si>
  <si>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</si>
  <si>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</si>
  <si>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</si>
  <si>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</si>
  <si>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</si>
  <si>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</si>
  <si>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</si>
  <si>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</si>
  <si>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</si>
  <si>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</si>
  <si>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</si>
  <si>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</si>
  <si>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</si>
  <si>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</si>
  <si>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</si>
  <si>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</si>
  <si>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</si>
  <si>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</si>
  <si>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</si>
  <si>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</si>
  <si>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</si>
  <si>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</si>
  <si>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</si>
  <si>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</si>
  <si>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</si>
  <si>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</si>
  <si>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</si>
  <si>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</si>
  <si>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</si>
  <si>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</si>
  <si>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</si>
  <si>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</si>
  <si>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</si>
  <si>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</si>
  <si>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</si>
  <si>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</si>
  <si>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</si>
  <si>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</si>
  <si>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</si>
  <si>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</si>
  <si>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</si>
  <si>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</si>
  <si>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</si>
  <si>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</si>
  <si>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</si>
  <si>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</si>
  <si>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</si>
  <si>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</si>
  <si>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</si>
  <si>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</si>
  <si>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</si>
  <si>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</si>
  <si>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</si>
  <si>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</si>
  <si>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</si>
  <si>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</si>
  <si>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</si>
  <si>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</si>
  <si>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</si>
  <si>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</si>
  <si>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</si>
  <si>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</si>
  <si>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</si>
  <si>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</si>
  <si>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</si>
  <si>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</si>
  <si>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</si>
  <si>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</si>
  <si>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</si>
  <si>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</si>
  <si>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</si>
  <si>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</si>
  <si>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</si>
  <si>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</si>
  <si>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</si>
  <si>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</si>
  <si>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</si>
  <si>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</si>
  <si>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</si>
  <si>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</si>
  <si>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</si>
  <si>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</si>
  <si>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</si>
  <si>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</si>
  <si>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</si>
  <si>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</si>
  <si>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</si>
  <si>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</si>
  <si>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</si>
  <si>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</si>
  <si>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</si>
  <si>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</si>
  <si>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</si>
  <si>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</si>
  <si>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</si>
  <si>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</si>
  <si>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</si>
  <si>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</si>
  <si>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</si>
  <si>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</si>
  <si>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</si>
  <si>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</si>
  <si>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</si>
  <si>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</si>
  <si>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</si>
  <si>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</si>
  <si>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</si>
  <si>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</si>
  <si>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</si>
  <si>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</si>
  <si>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</si>
  <si>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</si>
  <si>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</si>
  <si>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</si>
  <si>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</si>
  <si>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</si>
  <si>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</si>
  <si>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</si>
  <si>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</si>
  <si>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</si>
  <si>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</si>
  <si>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</si>
  <si>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</si>
  <si>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</si>
  <si>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</si>
  <si>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</si>
  <si>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</si>
  <si>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</si>
  <si>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</si>
  <si>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</si>
  <si>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</si>
  <si>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</si>
  <si>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</si>
  <si>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</si>
  <si>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</si>
  <si>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</si>
  <si>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</si>
  <si>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</si>
  <si>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</si>
  <si>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</si>
  <si>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</si>
  <si>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</si>
  <si>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</si>
  <si>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</si>
  <si>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</si>
  <si>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</si>
  <si>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</si>
  <si>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</si>
  <si>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</si>
  <si>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</si>
  <si>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</si>
  <si>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</si>
  <si>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</si>
  <si>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</si>
  <si>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</si>
  <si>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</si>
  <si>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</si>
  <si>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</si>
  <si>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</si>
  <si>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</si>
  <si>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</si>
  <si>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</si>
  <si>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</si>
  <si>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</si>
  <si>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</si>
  <si>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</si>
  <si>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</si>
  <si>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</si>
  <si>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</si>
  <si>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</si>
  <si>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</si>
  <si>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</si>
  <si>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</si>
  <si>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</si>
  <si>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</si>
  <si>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</si>
  <si>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</si>
  <si>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</si>
  <si>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</si>
  <si>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</si>
  <si>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</si>
  <si>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</si>
  <si>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</si>
  <si>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</si>
  <si>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</si>
  <si>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</si>
  <si>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</si>
  <si>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</si>
  <si>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</si>
  <si>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</si>
  <si>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</si>
  <si>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</si>
  <si>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</si>
  <si>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</si>
  <si>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</si>
  <si>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</si>
  <si>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</si>
  <si>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</si>
  <si>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</si>
  <si>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</si>
  <si>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</si>
  <si>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</si>
  <si>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</si>
  <si>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</si>
  <si>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</si>
  <si>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</si>
  <si>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</si>
  <si>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</si>
  <si>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</si>
  <si>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</si>
  <si>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</si>
  <si>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</si>
  <si>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</si>
  <si>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</si>
  <si>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</si>
  <si>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</si>
  <si>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</si>
  <si>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</si>
  <si>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</si>
  <si>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</si>
  <si>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</si>
  <si>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</si>
  <si>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</si>
  <si>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</si>
  <si>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</si>
  <si>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</si>
  <si>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</si>
  <si>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</si>
  <si>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</si>
  <si>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</si>
  <si>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</si>
  <si>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</si>
  <si>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</si>
  <si>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</si>
  <si>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</si>
  <si>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</si>
  <si>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</si>
  <si>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</si>
  <si>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</si>
  <si>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</si>
  <si>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</si>
  <si>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</si>
  <si>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</si>
  <si>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</si>
  <si>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</si>
  <si>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</si>
  <si>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</si>
  <si>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</si>
  <si>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</si>
  <si>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</si>
  <si>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</si>
  <si>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</si>
  <si>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</si>
  <si>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</si>
  <si>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</si>
  <si>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</si>
  <si>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</si>
  <si>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</si>
  <si>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</si>
  <si>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</si>
  <si>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</si>
  <si>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</si>
  <si>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</si>
  <si>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</si>
  <si>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</si>
  <si>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</si>
  <si>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</si>
  <si>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</si>
  <si>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</si>
  <si>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</si>
  <si>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</si>
  <si>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</si>
  <si>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</si>
  <si>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</si>
  <si>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</si>
  <si>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</si>
  <si>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</si>
  <si>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</si>
  <si>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</si>
  <si>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</si>
  <si>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</si>
  <si>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</si>
  <si>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</si>
  <si>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</si>
  <si>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</si>
  <si>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</si>
  <si>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</si>
  <si>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</si>
  <si>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</si>
  <si>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</si>
  <si>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</si>
  <si>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</si>
  <si>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</si>
  <si>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</si>
  <si>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</si>
  <si>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</si>
  <si>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</si>
  <si>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</si>
  <si>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</si>
  <si>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</si>
  <si>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</si>
  <si>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</si>
  <si>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</si>
  <si>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</si>
  <si>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</si>
  <si>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</si>
  <si>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</si>
  <si>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</si>
  <si>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</si>
  <si>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</si>
  <si>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</si>
  <si>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</si>
  <si>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</si>
  <si>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</si>
  <si>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</si>
  <si>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</si>
  <si>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</si>
  <si>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</si>
  <si>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</si>
  <si>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</si>
  <si>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</si>
  <si>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</si>
  <si>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</si>
  <si>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</si>
  <si>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</si>
  <si>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</si>
  <si>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</si>
  <si>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</si>
  <si>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</si>
  <si>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</si>
  <si>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</si>
  <si>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</si>
  <si>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</si>
  <si>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</si>
  <si>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</si>
  <si>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</si>
  <si>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</si>
  <si>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</si>
  <si>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</si>
  <si>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</si>
  <si>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</si>
  <si>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</si>
  <si>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</si>
  <si>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</si>
  <si>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</si>
  <si>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</si>
  <si>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</si>
  <si>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</si>
  <si>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</si>
  <si>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</si>
  <si>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</si>
  <si>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</si>
  <si>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</si>
  <si>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</si>
  <si>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</si>
  <si>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</si>
  <si>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</si>
  <si>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</si>
  <si>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</si>
  <si>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</si>
  <si>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</si>
  <si>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</si>
  <si>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</si>
  <si>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</si>
  <si>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</si>
  <si>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</si>
  <si>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</si>
  <si>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</si>
  <si>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</si>
  <si>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</si>
  <si>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</si>
  <si>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</si>
  <si>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</si>
  <si>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</si>
  <si>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</si>
  <si>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</si>
  <si>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</si>
  <si>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</si>
  <si>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</si>
  <si>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</si>
  <si>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</si>
  <si>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</si>
  <si>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</si>
  <si>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</si>
  <si>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</si>
  <si>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</si>
  <si>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</si>
  <si>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</si>
  <si>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</si>
  <si>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</si>
  <si>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</si>
  <si>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</si>
  <si>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</si>
  <si>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</si>
  <si>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</si>
  <si>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</si>
  <si>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</si>
  <si>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</si>
  <si>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</si>
  <si>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</si>
  <si>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</si>
  <si>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</si>
  <si>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</si>
  <si>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</si>
  <si>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</si>
  <si>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</si>
  <si>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</si>
  <si>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</si>
  <si>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</si>
  <si>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</si>
  <si>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</si>
  <si>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</si>
  <si>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</si>
  <si>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</si>
  <si>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</si>
  <si>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</si>
  <si>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</si>
  <si>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</si>
  <si>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</si>
  <si>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</si>
  <si>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</si>
  <si>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</si>
  <si>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</si>
  <si>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</si>
  <si>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</si>
  <si>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</si>
  <si>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</si>
  <si>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</si>
  <si>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</si>
  <si>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</si>
  <si>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</si>
  <si>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</si>
  <si>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</si>
  <si>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</si>
  <si>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</si>
  <si>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</si>
  <si>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</si>
  <si>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</si>
  <si>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</si>
  <si>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</si>
  <si>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</si>
  <si>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</si>
  <si>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</si>
  <si>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</si>
  <si>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</si>
  <si>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</si>
  <si>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</si>
  <si>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</si>
  <si>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</si>
  <si>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</si>
  <si>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</si>
  <si>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</si>
  <si>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</si>
  <si>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</si>
  <si>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</si>
  <si>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</si>
  <si>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</si>
  <si>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</si>
  <si>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</si>
  <si>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</si>
  <si>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</si>
  <si>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</si>
  <si>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</si>
  <si>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</si>
  <si>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</si>
  <si>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</si>
  <si>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</si>
  <si>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</si>
  <si>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</si>
  <si>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</si>
  <si>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</si>
  <si>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</si>
  <si>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</si>
  <si>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</si>
  <si>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</si>
  <si>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</si>
  <si>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</si>
  <si>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</si>
  <si>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</si>
  <si>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</si>
  <si>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</si>
  <si>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</si>
  <si>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</si>
  <si>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</si>
  <si>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</si>
  <si>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</si>
  <si>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</si>
  <si>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</si>
  <si>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</si>
  <si>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</si>
  <si>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</si>
  <si>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</si>
  <si>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</si>
  <si>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</si>
  <si>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</si>
  <si>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</si>
  <si>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</si>
  <si>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</si>
  <si>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</si>
  <si>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</si>
  <si>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</si>
  <si>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</si>
  <si>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</si>
  <si>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</si>
  <si>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</si>
  <si>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</si>
  <si>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</si>
  <si>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</si>
  <si>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</si>
  <si>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</si>
  <si>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</si>
  <si>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</si>
  <si>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</si>
  <si>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</si>
  <si>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</si>
  <si>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</si>
  <si>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</si>
  <si>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</si>
  <si>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</si>
  <si>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</si>
  <si>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</si>
  <si>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</si>
  <si>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</si>
  <si>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</si>
  <si>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</si>
  <si>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</si>
  <si>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</si>
  <si>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</si>
  <si>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</si>
  <si>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</si>
  <si>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</si>
  <si>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</si>
  <si>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</si>
  <si>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</si>
  <si>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</si>
  <si>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</si>
  <si>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</si>
  <si>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</si>
  <si>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</si>
  <si>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</si>
  <si>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</si>
  <si>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</si>
  <si>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</si>
  <si>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</si>
  <si>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</si>
  <si>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</si>
  <si>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</si>
  <si>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</si>
  <si>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</si>
  <si>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</si>
  <si>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</si>
  <si>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</si>
  <si>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</si>
  <si>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</si>
  <si>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</si>
  <si>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</si>
  <si>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</si>
  <si>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</si>
  <si>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</si>
  <si>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</si>
  <si>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</si>
  <si>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</si>
  <si>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</si>
  <si>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</si>
  <si>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</si>
  <si>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</si>
  <si>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</si>
  <si>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</si>
  <si>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</si>
  <si>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</si>
  <si>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</si>
  <si>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</si>
  <si>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</si>
  <si>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</si>
  <si>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</si>
  <si>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</si>
  <si>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</si>
  <si>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</si>
  <si>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</si>
  <si>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</si>
  <si>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</si>
  <si>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</si>
  <si>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</si>
  <si>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</si>
  <si>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</si>
  <si>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</si>
  <si>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</si>
  <si>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</si>
  <si>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</si>
  <si>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</si>
  <si>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</si>
  <si>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</si>
  <si>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</si>
  <si>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</si>
  <si>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</si>
  <si>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</si>
  <si>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</si>
  <si>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</si>
  <si>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</si>
  <si>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</si>
  <si>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</si>
  <si>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</si>
  <si>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</si>
  <si>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</si>
  <si>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</si>
  <si>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</si>
  <si>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</si>
  <si>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</si>
  <si>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</si>
  <si>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</si>
  <si>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</si>
  <si>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</si>
  <si>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</si>
  <si>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</si>
  <si>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</si>
  <si>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</si>
  <si>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</si>
  <si>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</si>
  <si>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</si>
  <si>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</si>
  <si>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</si>
  <si>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</si>
  <si>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</si>
  <si>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</si>
  <si>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</si>
  <si>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</si>
  <si>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</si>
  <si>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</si>
  <si>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</si>
  <si>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</si>
  <si>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</si>
  <si>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</si>
  <si>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</si>
  <si>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</si>
  <si>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</si>
  <si>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</si>
  <si>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</si>
  <si>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</si>
  <si>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</si>
  <si>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</si>
  <si>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</si>
  <si>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</si>
  <si>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</si>
  <si>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</si>
  <si>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</si>
  <si>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</si>
  <si>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</si>
  <si>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</si>
  <si>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</si>
  <si>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</si>
  <si>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</si>
  <si>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</si>
  <si>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</si>
  <si>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</si>
  <si>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</si>
  <si>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</si>
  <si>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</si>
  <si>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</si>
  <si>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</si>
  <si>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</si>
  <si>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</si>
  <si>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</si>
  <si>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</si>
  <si>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</si>
  <si>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</si>
  <si>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</si>
  <si>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</si>
  <si>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</si>
  <si>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</si>
  <si>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</si>
  <si>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</si>
  <si>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</si>
  <si>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</si>
  <si>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</si>
  <si>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</si>
  <si>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</si>
  <si>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</si>
  <si>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</si>
  <si>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</si>
  <si>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</si>
  <si>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</si>
  <si>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</si>
  <si>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</si>
  <si>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</si>
  <si>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</si>
  <si>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</si>
  <si>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</si>
  <si>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</si>
  <si>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</si>
  <si>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</si>
  <si>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</si>
  <si>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</si>
  <si>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</si>
  <si>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</si>
  <si>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</si>
  <si>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</si>
  <si>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</si>
  <si>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</si>
  <si>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</si>
  <si>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</si>
  <si>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</si>
  <si>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</si>
  <si>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</si>
  <si>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</si>
  <si>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</si>
  <si>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</si>
  <si>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</si>
  <si>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</si>
  <si>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</si>
  <si>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</si>
  <si>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</si>
  <si>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</si>
  <si>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</si>
  <si>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</si>
  <si>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</si>
  <si>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</si>
  <si>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</si>
  <si>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</si>
  <si>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</si>
  <si>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</si>
  <si>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</si>
  <si>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</si>
  <si>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</si>
  <si>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</si>
  <si>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</si>
  <si>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</si>
  <si>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</si>
  <si>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</si>
  <si>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</si>
  <si>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</si>
  <si>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</si>
  <si>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</si>
  <si>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</si>
  <si>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</si>
  <si>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</si>
  <si>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</si>
  <si>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</si>
  <si>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</si>
  <si>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</si>
  <si>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</si>
  <si>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</si>
  <si>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</si>
  <si>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</si>
  <si>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</si>
  <si>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</si>
  <si>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</si>
  <si>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</si>
  <si>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</si>
  <si>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</si>
  <si>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</si>
  <si>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</si>
  <si>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</si>
  <si>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</si>
  <si>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</si>
  <si>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</si>
  <si>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</si>
  <si>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</si>
  <si>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</si>
  <si>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</si>
  <si>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</si>
  <si>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</si>
  <si>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</si>
  <si>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</si>
  <si>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</si>
  <si>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</si>
  <si>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</si>
  <si>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</si>
  <si>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</si>
  <si>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</si>
  <si>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</si>
  <si>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</si>
  <si>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</si>
  <si>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</si>
  <si>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</si>
  <si>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</si>
  <si>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</si>
  <si>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</si>
  <si>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</si>
  <si>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</si>
  <si>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</si>
  <si>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</si>
  <si>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</si>
  <si>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</si>
  <si>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</si>
  <si>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</si>
  <si>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</si>
  <si>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</si>
  <si>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</si>
  <si>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</si>
  <si>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</si>
  <si>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</si>
  <si>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</si>
  <si>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</si>
  <si>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</si>
  <si>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</si>
  <si>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</si>
  <si>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</si>
  <si>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</si>
  <si>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</si>
  <si>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</si>
  <si>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</si>
  <si>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</si>
  <si>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</si>
  <si>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</si>
  <si>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</si>
  <si>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</si>
  <si>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</si>
  <si>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</si>
  <si>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</si>
  <si>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</si>
  <si>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</si>
  <si>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</si>
  <si>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</si>
  <si>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</si>
  <si>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</si>
  <si>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</si>
  <si>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</si>
  <si>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</si>
  <si>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</si>
  <si>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</si>
  <si>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</si>
  <si>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</si>
  <si>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</si>
  <si>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</si>
  <si>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</si>
  <si>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</si>
  <si>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</si>
  <si>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</si>
  <si>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</si>
  <si>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</si>
  <si>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</si>
  <si>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</si>
  <si>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</si>
  <si>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</si>
  <si>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</si>
  <si>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</si>
  <si>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</si>
  <si>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</si>
  <si>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</si>
  <si>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</si>
  <si>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</si>
  <si>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</si>
  <si>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</si>
  <si>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</si>
  <si>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</si>
  <si>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</si>
  <si>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</si>
  <si>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</si>
  <si>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</si>
  <si>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</si>
  <si>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</si>
  <si>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</si>
  <si>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</si>
  <si>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</si>
  <si>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</si>
  <si>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</si>
  <si>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</si>
  <si>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</si>
  <si>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</si>
  <si>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</si>
  <si>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</si>
  <si>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</si>
  <si>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</si>
  <si>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</si>
  <si>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</si>
  <si>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</si>
  <si>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</si>
  <si>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</si>
  <si>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</si>
  <si>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</si>
  <si>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</si>
  <si>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</si>
  <si>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</si>
  <si>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</si>
  <si>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</si>
  <si>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</si>
  <si>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</si>
  <si>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</si>
  <si>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</si>
  <si>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</si>
  <si>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</si>
  <si>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</si>
  <si>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</si>
  <si>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</si>
  <si>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</si>
  <si>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</si>
  <si>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</si>
  <si>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</si>
  <si>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</si>
  <si>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</si>
  <si>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</si>
  <si>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</si>
  <si>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</si>
  <si>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</si>
  <si>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</si>
  <si>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</si>
  <si>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</si>
  <si>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</si>
  <si>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</si>
  <si>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</si>
  <si>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</si>
  <si>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</si>
  <si>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</si>
  <si>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</si>
  <si>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</si>
  <si>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</si>
  <si>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</si>
  <si>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</si>
  <si>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</si>
  <si>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</si>
  <si>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</si>
  <si>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</si>
  <si>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</si>
  <si>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</si>
  <si>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</si>
  <si>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</si>
  <si>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</si>
  <si>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</si>
  <si>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</si>
  <si>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</si>
  <si>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</si>
  <si>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</si>
  <si>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</si>
  <si>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</si>
  <si>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</si>
  <si>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</si>
  <si>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</si>
  <si>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</si>
  <si>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</si>
  <si>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</si>
  <si>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</si>
  <si>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</si>
  <si>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</si>
  <si>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</si>
  <si>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</si>
  <si>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</si>
  <si>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</si>
  <si>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</si>
  <si>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</si>
  <si>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</si>
  <si>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</si>
  <si>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</si>
  <si>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</si>
  <si>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</si>
  <si>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</si>
  <si>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</si>
  <si>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</si>
  <si>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</si>
  <si>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</si>
  <si>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</si>
  <si>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</si>
  <si>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</si>
  <si>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</si>
  <si>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</si>
  <si>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</si>
  <si>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</si>
  <si>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</si>
  <si>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</si>
  <si>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</si>
  <si>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</si>
  <si>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</si>
  <si>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</si>
  <si>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</si>
  <si>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</si>
  <si>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</si>
  <si>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</si>
  <si>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</si>
  <si>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</si>
  <si>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</si>
  <si>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</si>
  <si>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</si>
  <si>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</si>
  <si>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</si>
  <si>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</si>
  <si>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</si>
  <si>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</si>
  <si>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</si>
  <si>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</si>
  <si>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</si>
  <si>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</si>
  <si>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</si>
  <si>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</si>
  <si>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</si>
  <si>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</si>
  <si>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</si>
  <si>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</si>
  <si>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</si>
  <si>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</si>
  <si>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</si>
  <si>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</si>
  <si>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</si>
  <si>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</si>
  <si>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</si>
  <si>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</si>
  <si>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</si>
  <si>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</si>
  <si>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</si>
  <si>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</si>
  <si>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</si>
  <si>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</si>
  <si>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</si>
  <si>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</si>
  <si>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</si>
  <si>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</si>
  <si>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</si>
  <si>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</si>
  <si>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</si>
  <si>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</si>
  <si>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</si>
  <si>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</si>
  <si>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</si>
  <si>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</si>
  <si>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</si>
  <si>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</si>
  <si>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</si>
  <si>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</si>
  <si>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</si>
  <si>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</si>
  <si>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</si>
  <si>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</si>
  <si>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</si>
  <si>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</si>
  <si>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</si>
  <si>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</si>
  <si>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</si>
  <si>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</si>
  <si>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</si>
  <si>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</si>
  <si>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</si>
  <si>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</si>
  <si>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</si>
  <si>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</si>
  <si>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</si>
  <si>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</si>
  <si>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</si>
  <si>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</si>
  <si>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</si>
  <si>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</si>
  <si>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</si>
  <si>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</si>
  <si>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</si>
  <si>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</si>
  <si>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</si>
  <si>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</si>
  <si>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</si>
  <si>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</si>
  <si>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</si>
  <si>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</si>
  <si>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</si>
  <si>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</si>
  <si>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</si>
  <si>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</si>
  <si>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</si>
  <si>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</si>
  <si>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</si>
  <si>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</si>
  <si>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</si>
  <si>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</si>
  <si>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</si>
  <si>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</si>
  <si>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</si>
  <si>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</si>
  <si>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</si>
  <si>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</si>
  <si>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</si>
  <si>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</si>
  <si>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</si>
  <si>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</si>
  <si>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</si>
  <si>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</si>
  <si>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</si>
  <si>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</si>
  <si>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</si>
  <si>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</si>
  <si>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</si>
  <si>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</si>
  <si>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</si>
  <si>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</si>
  <si>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</si>
  <si>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</si>
  <si>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</si>
  <si>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</si>
  <si>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</si>
  <si>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</si>
  <si>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</si>
  <si>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</si>
  <si>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</si>
  <si>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</si>
  <si>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</si>
  <si>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</si>
  <si>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</si>
  <si>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</si>
  <si>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</si>
  <si>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</si>
  <si>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</si>
  <si>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</si>
  <si>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</si>
  <si>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</si>
  <si>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</si>
  <si>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</si>
  <si>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</si>
  <si>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</si>
  <si>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</si>
  <si>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</si>
  <si>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</si>
  <si>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</si>
  <si>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</si>
  <si>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</si>
  <si>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</si>
  <si>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</si>
  <si>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</si>
  <si>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</si>
  <si>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</si>
  <si>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</si>
  <si>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</si>
  <si>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</si>
  <si>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</si>
  <si>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</si>
  <si>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</si>
  <si>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</si>
  <si>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</si>
  <si>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</si>
  <si>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</si>
  <si>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</si>
  <si>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</si>
  <si>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</si>
  <si>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</si>
  <si>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</si>
  <si>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</si>
  <si>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</si>
  <si>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</si>
  <si>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</si>
  <si>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</si>
  <si>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</si>
  <si>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</si>
  <si>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</si>
  <si>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</si>
  <si>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</si>
  <si>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</si>
  <si>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</si>
  <si>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</si>
  <si>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</si>
  <si>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</si>
  <si>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</si>
  <si>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</si>
  <si>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</si>
  <si>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</si>
  <si>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</si>
  <si>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</si>
  <si>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</si>
  <si>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</si>
  <si>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</si>
  <si>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</si>
  <si>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</si>
  <si>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</si>
  <si>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</si>
  <si>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</si>
  <si>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</si>
  <si>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</si>
  <si>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</si>
  <si>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</si>
  <si>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</si>
  <si>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</si>
  <si>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</si>
  <si>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</si>
  <si>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</si>
  <si>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</si>
  <si>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</si>
  <si>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</si>
  <si>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</si>
  <si>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</si>
  <si>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</si>
  <si>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</si>
  <si>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</si>
  <si>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</si>
  <si>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</si>
  <si>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</si>
  <si>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</si>
  <si>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</si>
  <si>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</si>
  <si>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</si>
  <si>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</si>
  <si>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</si>
  <si>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</si>
  <si>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</si>
  <si>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</si>
  <si>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</si>
  <si>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</si>
  <si>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</si>
  <si>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</si>
  <si>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</si>
  <si>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</si>
  <si>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</si>
  <si>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</si>
  <si>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</si>
  <si>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</si>
  <si>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</si>
  <si>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</si>
  <si>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</si>
  <si>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</si>
  <si>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</si>
  <si>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</si>
  <si>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</si>
  <si>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</si>
  <si>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</si>
  <si>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</si>
  <si>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</si>
  <si>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</si>
  <si>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</si>
  <si>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</si>
  <si>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</si>
  <si>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</si>
  <si>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</si>
  <si>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</si>
  <si>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</si>
  <si>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</si>
  <si>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</si>
  <si>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</si>
  <si>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</si>
  <si>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</si>
  <si>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</si>
  <si>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</si>
  <si>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</si>
  <si>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</si>
  <si>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</si>
  <si>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</si>
  <si>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</si>
  <si>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</si>
  <si>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</si>
  <si>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</si>
  <si>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</si>
  <si>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</si>
  <si>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</si>
  <si>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</si>
  <si>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</si>
  <si>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</si>
  <si>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</si>
  <si>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</si>
  <si>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</si>
  <si>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</si>
  <si>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</si>
  <si>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</si>
  <si>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</si>
  <si>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</si>
  <si>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</si>
  <si>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</si>
  <si>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</si>
  <si>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</si>
  <si>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</si>
  <si>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</si>
  <si>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</si>
  <si>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</si>
  <si>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</si>
  <si>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</si>
  <si>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</si>
  <si>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</si>
  <si>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</si>
  <si>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</si>
  <si>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</si>
  <si>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</si>
  <si>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</si>
  <si>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</si>
  <si>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</si>
  <si>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</si>
  <si>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</si>
  <si>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</si>
  <si>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</si>
  <si>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</si>
  <si>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</si>
  <si>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</si>
  <si>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</si>
  <si>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</si>
  <si>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</si>
  <si>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</si>
  <si>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</si>
  <si>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</si>
  <si>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</si>
  <si>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</si>
  <si>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</si>
  <si>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</si>
  <si>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</si>
  <si>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</si>
  <si>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</si>
  <si>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</si>
  <si>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</si>
  <si>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</si>
  <si>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</si>
  <si>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</si>
  <si>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</si>
  <si>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</si>
  <si>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</si>
  <si>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</si>
  <si>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</si>
  <si>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</si>
  <si>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</si>
  <si>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</si>
  <si>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</si>
  <si>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</si>
  <si>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</si>
  <si>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</si>
  <si>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</si>
  <si>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</si>
  <si>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</si>
  <si>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</si>
  <si>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</si>
  <si>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</si>
  <si>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</si>
  <si>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</si>
  <si>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</si>
  <si>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</si>
  <si>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</si>
  <si>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</si>
  <si>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</si>
  <si>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</si>
  <si>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</si>
  <si>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</si>
  <si>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</si>
  <si>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</si>
  <si>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</si>
  <si>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</si>
  <si>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</si>
  <si>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</si>
  <si>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</si>
  <si>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</si>
  <si>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</si>
  <si>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</si>
  <si>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</si>
  <si>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</si>
  <si>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</si>
  <si>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</si>
  <si>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</si>
  <si>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</si>
  <si>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</si>
  <si>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</si>
  <si>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</si>
  <si>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</si>
  <si>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</si>
  <si>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</si>
  <si>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</si>
  <si>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</si>
  <si>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</si>
  <si>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</si>
  <si>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</si>
  <si>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</si>
  <si>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</si>
  <si>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</si>
  <si>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</si>
  <si>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</si>
  <si>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</si>
  <si>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</si>
  <si>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</si>
  <si>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</si>
  <si>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</si>
  <si>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</si>
  <si>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</si>
  <si>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</si>
  <si>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</si>
  <si>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</si>
  <si>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</si>
  <si>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</si>
  <si>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</si>
  <si>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</si>
  <si>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</si>
  <si>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</si>
  <si>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</si>
  <si>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</si>
  <si>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</si>
  <si>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</si>
  <si>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</si>
  <si>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</si>
  <si>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</si>
  <si>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</si>
  <si>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</si>
  <si>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</si>
  <si>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</si>
  <si>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</si>
  <si>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</si>
  <si>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</si>
  <si>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</si>
  <si>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</si>
  <si>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</si>
  <si>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</si>
  <si>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</si>
  <si>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</si>
  <si>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</si>
  <si>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</si>
  <si>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</si>
  <si>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</si>
  <si>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</si>
  <si>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</si>
  <si>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</si>
  <si>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</si>
  <si>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</si>
  <si>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</si>
  <si>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</si>
  <si>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</si>
  <si>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</si>
  <si>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</si>
  <si>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</si>
  <si>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</si>
  <si>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</si>
  <si>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</si>
  <si>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</si>
  <si>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</si>
  <si>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</si>
  <si>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</si>
  <si>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</si>
  <si>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</si>
  <si>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</si>
  <si>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</si>
  <si>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</si>
  <si>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</si>
  <si>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</si>
  <si>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</si>
  <si>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</si>
  <si>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</si>
  <si>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</si>
  <si>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</si>
  <si>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</si>
  <si>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</si>
  <si>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</si>
  <si>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</si>
  <si>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</si>
  <si>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</si>
  <si>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</si>
  <si>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</si>
  <si>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</si>
  <si>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</si>
  <si>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</si>
  <si>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</si>
  <si>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</si>
  <si>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</si>
  <si>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</si>
  <si>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</si>
  <si>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</si>
  <si>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</si>
  <si>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</si>
  <si>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</si>
  <si>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</si>
  <si>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</si>
  <si>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</si>
  <si>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</si>
  <si>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</si>
  <si>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</si>
  <si>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</si>
  <si>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</si>
  <si>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</si>
  <si>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</si>
  <si>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</si>
  <si>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</si>
  <si>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</si>
  <si>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</si>
  <si>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</si>
  <si>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</si>
  <si>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</si>
  <si>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</si>
  <si>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</si>
  <si>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</si>
  <si>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</si>
  <si>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</si>
  <si>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</si>
  <si>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</si>
  <si>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</si>
  <si>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</si>
  <si>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</si>
  <si>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</si>
  <si>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</si>
  <si>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</si>
  <si>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</si>
  <si>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</si>
  <si>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</si>
  <si>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</si>
  <si>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</si>
  <si>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</si>
  <si>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</si>
  <si>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</si>
  <si>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</si>
  <si>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</si>
  <si>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</si>
  <si>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</si>
  <si>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</si>
  <si>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</si>
  <si>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</si>
  <si>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</si>
  <si>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</si>
  <si>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</si>
  <si>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</si>
  <si>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</si>
  <si>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</si>
  <si>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</si>
  <si>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</si>
  <si>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</si>
  <si>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</si>
  <si>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</si>
  <si>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</si>
  <si>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</si>
  <si>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</si>
  <si>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</si>
  <si>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</si>
  <si>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</si>
  <si>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</si>
  <si>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</si>
  <si>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</si>
  <si>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</si>
  <si>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</si>
  <si>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</si>
  <si>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</si>
  <si>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</si>
  <si>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</si>
  <si>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</si>
  <si>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</si>
  <si>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</si>
  <si>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</si>
  <si>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</si>
  <si>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</si>
  <si>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</si>
  <si>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</si>
  <si>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</si>
  <si>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</si>
  <si>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</si>
  <si>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</si>
  <si>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</si>
  <si>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</si>
  <si>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</si>
  <si>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</si>
  <si>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</si>
  <si>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</si>
  <si>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</si>
  <si>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</si>
  <si>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</si>
  <si>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</si>
  <si>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</si>
  <si>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</si>
  <si>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</si>
  <si>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</si>
  <si>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</si>
  <si>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</si>
  <si>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</si>
  <si>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</si>
  <si>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</si>
  <si>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</si>
  <si>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</si>
  <si>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</si>
  <si>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</si>
  <si>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</si>
  <si>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</si>
  <si>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</si>
  <si>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</si>
  <si>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</si>
  <si>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</si>
  <si>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</si>
  <si>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</si>
  <si>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</si>
  <si>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</si>
  <si>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</si>
  <si>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</si>
  <si>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</si>
  <si>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</si>
  <si>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</si>
  <si>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</si>
  <si>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</si>
  <si>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</si>
  <si>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</si>
  <si>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</si>
  <si>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</si>
  <si>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</si>
  <si>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</si>
  <si>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</si>
  <si>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</si>
  <si>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</si>
  <si>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</si>
  <si>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</si>
  <si>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</si>
  <si>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</si>
  <si>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</si>
  <si>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</si>
  <si>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</si>
  <si>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</si>
  <si>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</si>
  <si>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</si>
  <si>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</si>
  <si>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</si>
  <si>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</si>
  <si>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</si>
  <si>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</si>
  <si>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</si>
  <si>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</si>
  <si>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</si>
  <si>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</si>
  <si>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</si>
  <si>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</si>
  <si>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</si>
  <si>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</si>
  <si>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</si>
  <si>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</si>
  <si>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</si>
  <si>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</si>
  <si>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</si>
  <si>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</si>
  <si>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</si>
  <si>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</si>
  <si>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</si>
  <si>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</si>
  <si>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</si>
  <si>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</si>
  <si>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</si>
  <si>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</si>
  <si>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</si>
  <si>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</si>
  <si>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</si>
  <si>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</si>
  <si>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</si>
  <si>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</si>
  <si>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</si>
  <si>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</si>
  <si>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</si>
  <si>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</si>
  <si>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</si>
  <si>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</si>
  <si>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</si>
  <si>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</si>
  <si>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</si>
  <si>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</si>
  <si>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</si>
  <si>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</si>
  <si>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</si>
  <si>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</si>
  <si>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</si>
  <si>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</si>
  <si>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</si>
  <si>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</si>
  <si>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</si>
  <si>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</si>
  <si>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</si>
  <si>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</si>
  <si>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</si>
  <si>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</si>
  <si>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</si>
  <si>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</si>
  <si>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</si>
  <si>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</si>
  <si>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</si>
  <si>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</si>
  <si>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</si>
  <si>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</si>
  <si>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</si>
  <si>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</si>
  <si>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</si>
  <si>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</si>
  <si>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</si>
  <si>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</si>
  <si>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</si>
  <si>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</si>
  <si>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</si>
  <si>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</si>
  <si>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</si>
  <si>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</si>
  <si>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</si>
  <si>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</si>
  <si>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</si>
  <si>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</si>
  <si>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</si>
  <si>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</si>
  <si>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</si>
  <si>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</si>
  <si>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</si>
  <si>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</si>
  <si>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</si>
  <si>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</si>
  <si>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</si>
  <si>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</si>
  <si>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</si>
  <si>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</si>
  <si>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</si>
  <si>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</si>
  <si>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</si>
  <si>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</si>
  <si>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</si>
  <si>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</si>
  <si>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</si>
  <si>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</si>
  <si>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</si>
  <si>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</si>
  <si>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</si>
  <si>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</si>
  <si>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</si>
  <si>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</si>
  <si>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</si>
  <si>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</si>
  <si>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</si>
  <si>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</si>
  <si>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</si>
  <si>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</si>
  <si>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</si>
  <si>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</si>
  <si>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</si>
  <si>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</si>
  <si>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</si>
  <si>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</si>
  <si>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</si>
  <si>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</si>
  <si>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</si>
  <si>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</si>
  <si>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</si>
  <si>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</si>
  <si>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</si>
  <si>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</si>
  <si>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</si>
  <si>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</si>
  <si>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</si>
  <si>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</si>
  <si>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</si>
  <si>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</si>
  <si>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</si>
  <si>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</si>
  <si>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</si>
  <si>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</si>
  <si>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</si>
  <si>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</si>
  <si>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</si>
  <si>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</si>
  <si>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</si>
  <si>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</si>
  <si>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</si>
  <si>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</si>
  <si>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</si>
  <si>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</si>
  <si>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</si>
  <si>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</si>
  <si>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</si>
  <si>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</si>
  <si>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</si>
  <si>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</si>
  <si>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</si>
  <si>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</si>
  <si>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</si>
  <si>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</si>
  <si>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</si>
  <si>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</si>
  <si>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</si>
  <si>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</si>
  <si>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</si>
  <si>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</si>
  <si>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</si>
  <si>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</si>
  <si>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</si>
  <si>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</si>
  <si>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</si>
  <si>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</si>
  <si>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</si>
  <si>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</si>
  <si>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</si>
  <si>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</si>
  <si>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</si>
  <si>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</si>
  <si>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</si>
  <si>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</si>
  <si>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</si>
  <si>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</si>
  <si>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</si>
  <si>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</si>
  <si>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</si>
  <si>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</si>
  <si>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</si>
  <si>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</si>
  <si>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</si>
  <si>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</si>
  <si>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</si>
  <si>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</si>
  <si>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</si>
  <si>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</si>
  <si>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</si>
  <si>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</si>
  <si>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</si>
  <si>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</si>
  <si>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</si>
  <si>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</si>
  <si>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</si>
  <si>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</si>
  <si>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</si>
  <si>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</si>
  <si>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</si>
  <si>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</si>
  <si>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</si>
  <si>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</si>
  <si>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</si>
  <si>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</si>
  <si>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</si>
  <si>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</si>
  <si>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</si>
  <si>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</si>
  <si>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</si>
  <si>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</si>
  <si>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</si>
  <si>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</si>
  <si>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</si>
  <si>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</si>
  <si>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</si>
  <si>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</si>
  <si>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</si>
  <si>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</si>
  <si>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</si>
  <si>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</si>
  <si>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</si>
  <si>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</si>
  <si>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</si>
  <si>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</si>
  <si>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</si>
  <si>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</si>
  <si>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</si>
  <si>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</si>
  <si>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</si>
  <si>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</si>
  <si>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</si>
  <si>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</si>
  <si>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</si>
  <si>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</si>
  <si>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</si>
  <si>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</si>
  <si>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</si>
  <si>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</si>
  <si>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</si>
  <si>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</si>
  <si>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</si>
  <si>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</si>
  <si>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</si>
  <si>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</si>
  <si>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</si>
  <si>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</si>
  <si>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</si>
  <si>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</si>
  <si>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</si>
  <si>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</si>
  <si>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</si>
  <si>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</si>
  <si>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</si>
  <si>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</si>
  <si>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</si>
  <si>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</si>
  <si>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</si>
  <si>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</si>
  <si>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</si>
  <si>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</si>
  <si>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</si>
  <si>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</si>
  <si>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</si>
  <si>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</si>
  <si>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</si>
  <si>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</si>
  <si>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</si>
  <si>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</si>
  <si>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</si>
  <si>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</si>
  <si>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</si>
  <si>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</si>
  <si>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</si>
  <si>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</si>
  <si>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</si>
  <si>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</si>
  <si>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</si>
  <si>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</si>
  <si>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</si>
  <si>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</si>
  <si>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</si>
  <si>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</si>
  <si>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</si>
  <si>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</si>
  <si>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</si>
  <si>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</si>
  <si>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</si>
  <si>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</si>
  <si>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</si>
  <si>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</si>
  <si>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</si>
  <si>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</si>
  <si>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</si>
  <si>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</si>
  <si>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</si>
  <si>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</si>
  <si>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</si>
  <si>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</si>
  <si>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</si>
  <si>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</si>
  <si>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</si>
  <si>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</si>
  <si>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</si>
  <si>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</si>
  <si>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</si>
  <si>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</si>
  <si>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</si>
  <si>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</si>
  <si>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</si>
  <si>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</si>
  <si>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</si>
  <si>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</si>
  <si>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</si>
  <si>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</si>
  <si>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</si>
  <si>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</si>
  <si>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</si>
  <si>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</si>
  <si>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</si>
  <si>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</si>
  <si>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</si>
  <si>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</si>
  <si>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</si>
  <si>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</si>
  <si>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</si>
  <si>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</si>
  <si>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</si>
  <si>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</si>
  <si>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</si>
  <si>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</si>
  <si>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</si>
  <si>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</si>
  <si>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</si>
  <si>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</si>
  <si>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</si>
  <si>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</si>
  <si>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</si>
  <si>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</si>
  <si>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</si>
  <si>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</si>
  <si>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</si>
  <si>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</si>
  <si>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</si>
  <si>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</si>
  <si>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</si>
  <si>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</si>
  <si>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</si>
  <si>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</si>
  <si>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</si>
  <si>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</si>
  <si>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</si>
  <si>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</si>
  <si>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</si>
  <si>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</si>
  <si>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</si>
  <si>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</si>
  <si>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</si>
  <si>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</si>
  <si>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</si>
  <si>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</si>
  <si>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</si>
  <si>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</si>
  <si>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</si>
  <si>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</si>
  <si>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</si>
  <si>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</si>
  <si>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</si>
  <si>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</si>
  <si>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</si>
  <si>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</si>
  <si>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</si>
  <si>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</si>
  <si>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</si>
  <si>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</si>
  <si>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</si>
  <si>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</si>
  <si>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</si>
  <si>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</si>
  <si>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</si>
  <si>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</si>
  <si>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</si>
  <si>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</si>
  <si>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</si>
  <si>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</si>
  <si>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</si>
  <si>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</si>
  <si>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</si>
  <si>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</si>
  <si>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</si>
  <si>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</si>
  <si>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</si>
  <si>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</si>
  <si>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</si>
  <si>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</si>
  <si>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</si>
  <si>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</si>
  <si>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</si>
  <si>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</si>
  <si>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</si>
  <si>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</si>
  <si>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</si>
  <si>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</si>
  <si>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</si>
  <si>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</si>
  <si>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</si>
  <si>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</si>
  <si>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</si>
  <si>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</si>
  <si>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</si>
  <si>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</si>
  <si>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</si>
  <si>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</si>
  <si>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</si>
  <si>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</si>
  <si>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</si>
  <si>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</si>
  <si>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</si>
  <si>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</si>
  <si>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</si>
  <si>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</si>
  <si>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</si>
  <si>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</si>
  <si>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</si>
  <si>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</si>
  <si>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</si>
  <si>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</si>
  <si>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</si>
  <si>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</si>
  <si>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</si>
  <si>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</si>
  <si>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</si>
  <si>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</si>
  <si>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</si>
  <si>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</si>
  <si>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</si>
  <si>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</si>
  <si>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</si>
  <si>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</si>
  <si>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</si>
  <si>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</si>
  <si>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</si>
  <si>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</si>
  <si>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</si>
  <si>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</si>
  <si>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</si>
  <si>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</si>
  <si>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</si>
  <si>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</si>
  <si>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</si>
  <si>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</si>
  <si>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</si>
  <si>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</si>
  <si>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</si>
  <si>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</si>
  <si>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</si>
  <si>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</si>
  <si>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</si>
  <si>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</si>
  <si>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</si>
  <si>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</si>
  <si>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</si>
  <si>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</si>
  <si>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</si>
  <si>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</si>
  <si>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</si>
  <si>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</si>
  <si>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</si>
  <si>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</si>
  <si>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</si>
  <si>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</si>
  <si>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</si>
  <si>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</si>
  <si>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</si>
  <si>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</si>
  <si>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</si>
  <si>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</si>
  <si>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</si>
  <si>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</si>
  <si>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</si>
  <si>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</si>
  <si>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</si>
  <si>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</si>
  <si>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</si>
  <si>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</si>
  <si>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</si>
  <si>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</si>
  <si>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</si>
  <si>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</si>
  <si>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</si>
  <si>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</si>
  <si>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</si>
  <si>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</si>
  <si>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</si>
  <si>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</si>
  <si>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</si>
  <si>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</si>
  <si>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</si>
  <si>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</si>
  <si>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</si>
  <si>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</si>
  <si>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</si>
  <si>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</si>
  <si>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</si>
  <si>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</si>
  <si>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</si>
  <si>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</si>
  <si>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</si>
  <si>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</si>
  <si>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</si>
  <si>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</si>
  <si>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</si>
  <si>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</si>
  <si>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</si>
  <si>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</si>
  <si>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</si>
  <si>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</si>
  <si>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</si>
  <si>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</si>
  <si>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</si>
  <si>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</si>
  <si>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</si>
  <si>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</si>
  <si>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</si>
  <si>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</si>
  <si>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</si>
  <si>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</si>
  <si>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</si>
  <si>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</si>
  <si>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</si>
  <si>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</si>
  <si>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</si>
  <si>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</si>
  <si>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</si>
  <si>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</si>
  <si>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</si>
  <si>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</si>
  <si>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</si>
  <si>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</si>
  <si>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</si>
  <si>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</si>
  <si>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</si>
  <si>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</si>
  <si>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</si>
  <si>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</si>
  <si>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</si>
  <si>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</si>
  <si>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</si>
  <si>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</si>
  <si>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</si>
  <si>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</si>
  <si>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</si>
  <si>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</si>
  <si>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</si>
  <si>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</si>
  <si>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</si>
  <si>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</si>
  <si>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</si>
  <si>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</si>
  <si>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</si>
  <si>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</si>
  <si>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</si>
  <si>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</si>
  <si>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</si>
  <si>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</si>
  <si>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</si>
  <si>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</si>
  <si>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</si>
  <si>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</si>
  <si>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</si>
  <si>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</si>
  <si>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</si>
  <si>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</si>
  <si>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</si>
  <si>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</si>
  <si>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</si>
  <si>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</si>
  <si>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</si>
  <si>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</si>
  <si>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</si>
  <si>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</si>
  <si>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</si>
  <si>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</si>
  <si>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</si>
  <si>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</si>
  <si>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</si>
  <si>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</si>
  <si>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</si>
  <si>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</si>
  <si>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</si>
  <si>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</si>
  <si>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</si>
  <si>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</si>
  <si>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</si>
  <si>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</si>
  <si>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</si>
  <si>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</si>
  <si>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</si>
  <si>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</si>
  <si>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</si>
  <si>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</si>
  <si>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</si>
  <si>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</si>
  <si>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</si>
  <si>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</si>
  <si>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</si>
  <si>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</si>
  <si>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</si>
  <si>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</si>
  <si>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</si>
  <si>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</si>
  <si>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</si>
  <si>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</si>
  <si>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</si>
  <si>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</si>
  <si>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</si>
  <si>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</si>
  <si>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</si>
  <si>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</si>
  <si>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</si>
  <si>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</si>
  <si>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</si>
  <si>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</si>
  <si>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</si>
  <si>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</si>
  <si>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</si>
  <si>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</si>
  <si>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</si>
  <si>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</si>
  <si>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</si>
  <si>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</si>
  <si>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</si>
  <si>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</si>
  <si>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</si>
  <si>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</si>
  <si>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</si>
  <si>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</si>
  <si>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</si>
  <si>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</si>
  <si>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</si>
  <si>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</si>
  <si>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</si>
  <si>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</si>
  <si>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</si>
  <si>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</si>
  <si>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</si>
  <si>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</si>
  <si>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</si>
  <si>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</si>
  <si>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</si>
  <si>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</si>
  <si>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</si>
  <si>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</si>
  <si>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</si>
  <si>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</si>
  <si>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</si>
  <si>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</si>
  <si>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</si>
  <si>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</si>
  <si>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</si>
  <si>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</si>
  <si>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</si>
  <si>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</si>
  <si>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</si>
  <si>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</si>
  <si>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</si>
  <si>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</si>
  <si>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</si>
  <si>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</si>
  <si>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</si>
  <si>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</si>
  <si>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</si>
  <si>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</si>
  <si>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</si>
  <si>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</si>
  <si>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</si>
  <si>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</si>
  <si>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</si>
  <si>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</si>
  <si>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</si>
  <si>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</si>
  <si>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</si>
  <si>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</si>
  <si>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</si>
  <si>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</si>
  <si>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</si>
  <si>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</si>
  <si>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</si>
  <si>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</si>
  <si>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</si>
  <si>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</si>
  <si>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</si>
  <si>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</si>
  <si>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</si>
  <si>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</si>
  <si>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</si>
  <si>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</si>
  <si>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</si>
  <si>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</si>
  <si>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</si>
  <si>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</si>
  <si>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</si>
  <si>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</si>
  <si>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</si>
  <si>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</si>
  <si>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</si>
  <si>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</si>
  <si>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</si>
  <si>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</si>
  <si>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</si>
  <si>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</si>
  <si>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</si>
  <si>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</si>
  <si>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</si>
  <si>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</si>
  <si>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</si>
  <si>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</si>
  <si>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</si>
  <si>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</si>
  <si>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</si>
  <si>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</si>
  <si>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</si>
  <si>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</si>
  <si>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</si>
  <si>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</si>
  <si>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</si>
  <si>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</si>
  <si>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</si>
  <si>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</si>
  <si>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</si>
  <si>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</si>
  <si>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</si>
  <si>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</si>
  <si>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</si>
  <si>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</si>
  <si>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</si>
  <si>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</si>
  <si>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</si>
  <si>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</si>
  <si>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</si>
  <si>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</si>
  <si>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</si>
  <si>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</si>
  <si>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</si>
  <si>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</si>
  <si>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</si>
  <si>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</si>
  <si>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</si>
  <si>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</si>
  <si>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</si>
  <si>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</si>
  <si>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</si>
  <si>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</si>
  <si>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</si>
  <si>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</si>
  <si>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</si>
  <si>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</si>
  <si>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</si>
  <si>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</si>
  <si>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</si>
  <si>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</si>
  <si>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</si>
  <si>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</si>
  <si>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</si>
  <si>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</si>
  <si>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</si>
  <si>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</si>
  <si>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</si>
  <si>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</si>
  <si>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</si>
  <si>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</si>
  <si>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</si>
  <si>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</si>
  <si>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</si>
  <si>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</si>
  <si>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</si>
  <si>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</si>
  <si>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</si>
  <si>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</si>
  <si>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</si>
  <si>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</si>
  <si>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</si>
  <si>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</si>
  <si>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</si>
  <si>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</si>
  <si>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</si>
  <si>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</si>
  <si>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</si>
  <si>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</si>
  <si>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</si>
  <si>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</si>
  <si>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</si>
  <si>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</si>
  <si>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</si>
  <si>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</si>
  <si>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</si>
  <si>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</si>
  <si>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</si>
  <si>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</si>
  <si>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</si>
  <si>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</si>
  <si>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</si>
  <si>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</si>
  <si>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</si>
  <si>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</si>
  <si>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</si>
  <si>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</si>
  <si>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</si>
  <si>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</si>
  <si>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</si>
  <si>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</si>
  <si>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</si>
  <si>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</si>
  <si>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</si>
  <si>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</si>
  <si>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</si>
  <si>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</si>
  <si>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</si>
  <si>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</si>
  <si>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</si>
  <si>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</si>
  <si>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</si>
  <si>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</si>
  <si>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</si>
  <si>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</si>
  <si>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</si>
  <si>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</si>
  <si>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</si>
  <si>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</si>
  <si>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</si>
  <si>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</si>
  <si>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</si>
  <si>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</si>
  <si>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</si>
  <si>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</si>
  <si>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</si>
  <si>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</si>
  <si>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</si>
  <si>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</si>
  <si>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</si>
  <si>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</si>
  <si>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</si>
  <si>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</si>
  <si>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</si>
  <si>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</si>
  <si>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</si>
  <si>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</si>
  <si>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</si>
  <si>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</si>
  <si>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</si>
  <si>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</si>
  <si>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</si>
  <si>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</si>
  <si>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</si>
  <si>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</si>
  <si>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</si>
  <si>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</si>
  <si>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</si>
  <si>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</si>
  <si>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</si>
  <si>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</si>
  <si>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</si>
  <si>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</si>
  <si>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</si>
  <si>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</si>
  <si>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</si>
  <si>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</si>
  <si>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</si>
  <si>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</si>
  <si>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</si>
  <si>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</si>
  <si>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</si>
  <si>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</si>
  <si>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</si>
  <si>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</si>
  <si>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</si>
  <si>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</si>
  <si>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</si>
  <si>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</si>
  <si>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</si>
  <si>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</si>
  <si>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</si>
  <si>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</si>
  <si>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</si>
  <si>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</si>
  <si>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</si>
  <si>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</si>
  <si>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</si>
  <si>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</si>
  <si>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</si>
  <si>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</si>
  <si>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</si>
  <si>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</si>
  <si>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</si>
  <si>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</si>
  <si>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</si>
  <si>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</si>
  <si>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</si>
  <si>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</si>
  <si>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</si>
  <si>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</si>
  <si>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</si>
  <si>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</si>
  <si>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</si>
  <si>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</si>
  <si>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</si>
  <si>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</si>
  <si>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</si>
  <si>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</si>
  <si>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</si>
  <si>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</si>
  <si>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</si>
  <si>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</si>
  <si>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</si>
  <si>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</si>
  <si>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</si>
  <si>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</si>
  <si>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</si>
  <si>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</si>
  <si>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</si>
  <si>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</si>
  <si>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</si>
  <si>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</si>
  <si>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</si>
  <si>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</si>
  <si>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</si>
  <si>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</si>
  <si>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</si>
  <si>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</si>
  <si>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</si>
  <si>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</si>
  <si>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</si>
  <si>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</si>
  <si>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</si>
  <si>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</si>
  <si>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</si>
  <si>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</si>
  <si>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</si>
  <si>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</si>
  <si>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</si>
  <si>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</si>
  <si>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</si>
  <si>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</si>
  <si>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</si>
  <si>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</si>
  <si>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</si>
  <si>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</si>
  <si>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</si>
  <si>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</si>
  <si>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</si>
  <si>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</si>
  <si>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</si>
  <si>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</si>
  <si>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</si>
  <si>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</si>
  <si>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</si>
  <si>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</si>
  <si>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</si>
  <si>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</si>
  <si>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</si>
  <si>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</si>
  <si>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</si>
  <si>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</si>
  <si>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</si>
  <si>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</si>
  <si>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</si>
  <si>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</si>
  <si>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</si>
  <si>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</si>
  <si>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</si>
  <si>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</si>
  <si>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</si>
  <si>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</si>
  <si>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</si>
  <si>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</si>
  <si>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</si>
  <si>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</si>
  <si>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</si>
  <si>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</si>
  <si>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</si>
  <si>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</si>
  <si>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</si>
  <si>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</si>
  <si>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</si>
  <si>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</si>
  <si>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</si>
  <si>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</si>
  <si>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</si>
  <si>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</si>
  <si>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</si>
  <si>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</si>
  <si>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</si>
  <si>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</si>
  <si>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</si>
  <si>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</si>
  <si>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</si>
  <si>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</si>
  <si>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</si>
  <si>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</si>
  <si>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</si>
  <si>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</si>
  <si>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</si>
  <si>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</si>
  <si>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</si>
  <si>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</si>
  <si>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</si>
  <si>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</si>
  <si>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</si>
  <si>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</si>
  <si>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</si>
  <si>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</si>
  <si>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</si>
  <si>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</si>
  <si>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</si>
  <si>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</si>
  <si>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</si>
  <si>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</si>
  <si>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</si>
  <si>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</si>
  <si>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</si>
  <si>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</si>
  <si>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</si>
  <si>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</si>
  <si>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</si>
  <si>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</si>
  <si>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</si>
  <si>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</si>
  <si>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</si>
  <si>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</si>
  <si>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</si>
  <si>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</si>
  <si>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</si>
  <si>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</si>
  <si>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</si>
  <si>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</si>
  <si>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</si>
  <si>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</si>
  <si>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</si>
  <si>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</si>
  <si>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</si>
  <si>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</si>
  <si>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</si>
  <si>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</si>
  <si>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</si>
  <si>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</si>
  <si>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</si>
  <si>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</si>
  <si>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</si>
  <si>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</si>
  <si>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</si>
  <si>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</si>
  <si>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</si>
  <si>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</si>
  <si>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</si>
  <si>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</si>
  <si>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</si>
  <si>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</si>
  <si>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</si>
  <si>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</si>
  <si>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</si>
  <si>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</si>
  <si>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</si>
  <si>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</si>
  <si>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</si>
  <si>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</si>
  <si>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</si>
  <si>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</si>
  <si>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</si>
  <si>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</si>
  <si>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</si>
  <si>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</si>
  <si>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</si>
  <si>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</si>
  <si>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</si>
  <si>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</si>
  <si>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</si>
  <si>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</si>
  <si>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</si>
  <si>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</si>
  <si>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</si>
  <si>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</si>
  <si>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</si>
  <si>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</si>
  <si>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</si>
  <si>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</si>
  <si>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</si>
  <si>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</si>
  <si>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</si>
  <si>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</si>
  <si>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</si>
  <si>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</si>
  <si>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</si>
  <si>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</si>
  <si>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</si>
  <si>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</si>
  <si>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</si>
  <si>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</si>
  <si>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</si>
  <si>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</si>
  <si>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</si>
  <si>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</si>
  <si>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</si>
  <si>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</si>
  <si>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</si>
  <si>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</si>
  <si>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</si>
  <si>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</si>
  <si>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</si>
  <si>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</si>
  <si>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</si>
  <si>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</si>
  <si>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</si>
  <si>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</si>
  <si>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</si>
  <si>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</si>
  <si>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</si>
  <si>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</si>
  <si>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</si>
  <si>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</si>
  <si>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</si>
  <si>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</si>
  <si>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</si>
  <si>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</si>
  <si>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</si>
  <si>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</si>
  <si>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</si>
  <si>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</si>
  <si>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</si>
  <si>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</si>
  <si>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</si>
  <si>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</si>
  <si>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</si>
  <si>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</si>
  <si>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</si>
  <si>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</si>
  <si>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</si>
  <si>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</si>
  <si>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</si>
  <si>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</si>
  <si>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</si>
  <si>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</si>
  <si>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</si>
  <si>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</si>
  <si>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</si>
  <si>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</si>
  <si>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</si>
  <si>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</si>
  <si>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</si>
  <si>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</si>
  <si>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</si>
  <si>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</si>
  <si>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</si>
  <si>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</si>
  <si>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</si>
  <si>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</si>
  <si>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</si>
  <si>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</si>
  <si>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</si>
  <si>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</si>
  <si>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</si>
  <si>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</si>
  <si>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</si>
  <si>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</si>
  <si>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</si>
  <si>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</si>
  <si>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</si>
  <si>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</si>
  <si>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</si>
  <si>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</si>
  <si>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</si>
  <si>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</si>
  <si>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</si>
  <si>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</si>
  <si>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</si>
  <si>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</si>
  <si>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</si>
  <si>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</si>
  <si>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</si>
  <si>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</si>
  <si>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</si>
  <si>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</si>
  <si>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</si>
  <si>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</si>
  <si>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</si>
  <si>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</si>
  <si>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</si>
  <si>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</si>
  <si>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</si>
  <si>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</si>
  <si>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</si>
  <si>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</si>
  <si>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</si>
  <si>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</si>
  <si>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</si>
  <si>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</si>
  <si>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</si>
  <si>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</si>
  <si>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</si>
  <si>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</si>
  <si>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</si>
  <si>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</si>
  <si>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</si>
  <si>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</si>
  <si>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</si>
  <si>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</si>
  <si>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</si>
  <si>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</si>
  <si>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</si>
  <si>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</si>
  <si>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</si>
  <si>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</si>
  <si>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</si>
  <si>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</si>
  <si>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</si>
  <si>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</si>
  <si>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</si>
  <si>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</si>
  <si>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</si>
  <si>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</si>
  <si>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</si>
  <si>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</si>
  <si>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</si>
  <si>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</si>
  <si>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</si>
  <si>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</si>
  <si>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</si>
  <si>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</si>
  <si>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</si>
  <si>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</si>
  <si>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</si>
  <si>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</si>
  <si>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</si>
  <si>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</si>
  <si>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</si>
  <si>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</si>
  <si>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</si>
  <si>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</si>
  <si>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</si>
  <si>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</si>
  <si>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</si>
  <si>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</si>
  <si>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</si>
  <si>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</si>
  <si>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</si>
  <si>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</si>
  <si>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</si>
  <si>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</si>
  <si>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</si>
  <si>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</si>
  <si>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</si>
  <si>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</si>
  <si>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</si>
  <si>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</si>
  <si>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</si>
  <si>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</si>
  <si>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</si>
  <si>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</si>
  <si>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</si>
  <si>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</si>
  <si>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</si>
  <si>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</si>
  <si>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</si>
  <si>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</si>
  <si>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</si>
  <si>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</si>
  <si>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</si>
  <si>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</si>
  <si>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</si>
  <si>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</si>
  <si>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</si>
  <si>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</si>
  <si>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</si>
  <si>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</si>
  <si>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</si>
  <si>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</si>
  <si>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</si>
  <si>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</si>
  <si>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</si>
  <si>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</si>
  <si>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</si>
  <si>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</si>
  <si>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</si>
  <si>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</si>
  <si>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</si>
  <si>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</si>
  <si>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</si>
  <si>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</si>
  <si>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</si>
  <si>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</si>
  <si>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</si>
  <si>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</si>
  <si>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</si>
  <si>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</si>
  <si>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</si>
  <si>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</si>
  <si>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</si>
  <si>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</si>
  <si>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</si>
  <si>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</si>
  <si>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</si>
  <si>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</si>
  <si>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</si>
  <si>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</si>
  <si>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</si>
  <si>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</si>
  <si>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</si>
  <si>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</si>
  <si>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</si>
  <si>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</si>
  <si>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</si>
  <si>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</si>
  <si>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</si>
  <si>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</si>
  <si>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</si>
  <si>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</si>
  <si>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</si>
  <si>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</si>
  <si>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</si>
  <si>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</si>
  <si>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</si>
  <si>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</si>
  <si>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</si>
  <si>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</si>
  <si>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</si>
  <si>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</si>
  <si>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</si>
  <si>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</si>
  <si>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</si>
  <si>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</si>
  <si>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</si>
  <si>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</si>
  <si>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</si>
  <si>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</si>
  <si>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</si>
  <si>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</si>
  <si>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</si>
  <si>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</si>
  <si>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</si>
  <si>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</si>
  <si>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</si>
  <si>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</si>
  <si>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</si>
  <si>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</si>
  <si>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</si>
  <si>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</si>
  <si>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</si>
  <si>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</si>
  <si>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</si>
  <si>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</si>
  <si>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</si>
  <si>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</si>
  <si>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</si>
  <si>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</si>
  <si>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</si>
  <si>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</si>
  <si>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</si>
  <si>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</si>
  <si>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</si>
  <si>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</si>
  <si>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</si>
  <si>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</si>
  <si>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</si>
  <si>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</si>
  <si>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</si>
  <si>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</si>
  <si>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</si>
  <si>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</si>
  <si>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</si>
  <si>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</si>
  <si>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</si>
  <si>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</si>
  <si>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</si>
  <si>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</si>
  <si>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</si>
  <si>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</si>
  <si>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</si>
  <si>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</si>
  <si>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</si>
  <si>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</si>
  <si>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</si>
  <si>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</si>
  <si>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</si>
  <si>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</si>
  <si>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</si>
  <si>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</si>
  <si>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</si>
  <si>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</si>
  <si>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</si>
  <si>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</si>
  <si>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</si>
  <si>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</si>
  <si>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</si>
  <si>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</si>
  <si>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</si>
  <si>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</si>
  <si>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</si>
  <si>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</si>
  <si>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</si>
  <si>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</si>
  <si>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</si>
  <si>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</si>
  <si>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</si>
  <si>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</si>
  <si>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</si>
  <si>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</si>
  <si>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</si>
  <si>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</si>
  <si>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</si>
  <si>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</si>
  <si>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</si>
  <si>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</si>
  <si>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</si>
  <si>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</si>
  <si>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</si>
  <si>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</si>
  <si>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</si>
  <si>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</si>
  <si>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</si>
  <si>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</si>
  <si>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</si>
  <si>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</si>
  <si>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</si>
  <si>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</si>
  <si>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</si>
  <si>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</si>
  <si>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</si>
  <si>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</si>
  <si>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</si>
  <si>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</si>
  <si>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</si>
  <si>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</si>
  <si>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</si>
  <si>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</si>
  <si>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</si>
  <si>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</si>
  <si>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</si>
  <si>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</si>
  <si>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</si>
  <si>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</si>
  <si>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</si>
  <si>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</si>
  <si>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</si>
  <si>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</si>
  <si>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</si>
  <si>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</si>
  <si>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</si>
  <si>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</si>
  <si>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</si>
  <si>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</si>
  <si>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</si>
  <si>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</si>
  <si>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</si>
  <si>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</si>
  <si>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</si>
  <si>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</si>
  <si>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</si>
  <si>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</si>
  <si>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</si>
  <si>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</si>
  <si>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</si>
  <si>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</si>
  <si>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</si>
  <si>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</si>
  <si>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</si>
  <si>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</si>
  <si>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</si>
  <si>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</si>
  <si>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</si>
  <si>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</si>
  <si>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</si>
  <si>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</si>
  <si>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</si>
  <si>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</si>
  <si>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</si>
  <si>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</si>
  <si>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</si>
  <si>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</si>
  <si>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</si>
  <si>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</si>
  <si>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</si>
  <si>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</si>
  <si>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</si>
  <si>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</si>
  <si>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</si>
  <si>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</si>
  <si>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</si>
  <si>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</si>
  <si>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</si>
  <si>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</si>
  <si>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</si>
  <si>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</si>
  <si>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</si>
  <si>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</si>
  <si>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</si>
  <si>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</si>
  <si>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</si>
  <si>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</si>
  <si>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</si>
  <si>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</si>
  <si>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</si>
  <si>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</si>
  <si>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</si>
  <si>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</si>
  <si>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</si>
  <si>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</si>
  <si>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</si>
  <si>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</si>
  <si>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</si>
  <si>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</si>
  <si>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</si>
  <si>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</si>
  <si>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</si>
  <si>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</si>
  <si>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</si>
  <si>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</si>
  <si>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</si>
  <si>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</si>
  <si>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</si>
  <si>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</si>
  <si>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</si>
  <si>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</si>
  <si>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</si>
  <si>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</si>
  <si>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</si>
  <si>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</si>
  <si>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</si>
  <si>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</si>
  <si>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</si>
  <si>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</si>
  <si>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</si>
  <si>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</si>
  <si>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</si>
  <si>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</si>
  <si>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</si>
  <si>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</si>
  <si>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</si>
  <si>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</si>
  <si>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</si>
  <si>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</si>
  <si>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</si>
  <si>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</si>
  <si>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</si>
  <si>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</si>
  <si>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</si>
  <si>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</si>
  <si>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</si>
  <si>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</si>
  <si>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</si>
  <si>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</si>
  <si>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</si>
  <si>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</si>
  <si>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</si>
  <si>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</si>
  <si>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</si>
  <si>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</si>
  <si>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</si>
  <si>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</si>
  <si>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</si>
  <si>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</si>
  <si>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</si>
  <si>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</si>
  <si>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</si>
  <si>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</si>
  <si>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</si>
  <si>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</si>
  <si>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</si>
  <si>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</si>
  <si>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</si>
  <si>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</si>
  <si>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</si>
  <si>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</si>
  <si>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</si>
  <si>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</si>
  <si>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</si>
  <si>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</si>
  <si>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</si>
  <si>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</si>
  <si>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</si>
  <si>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</si>
  <si>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</si>
  <si>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</si>
  <si>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</si>
  <si>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</si>
  <si>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</si>
  <si>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</si>
  <si>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</si>
  <si>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</si>
  <si>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</si>
  <si>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</si>
  <si>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</si>
  <si>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</si>
  <si>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</si>
  <si>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</si>
  <si>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</si>
  <si>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</si>
  <si>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</si>
  <si>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</si>
  <si>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</si>
  <si>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</si>
  <si>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</si>
  <si>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</si>
  <si>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</si>
  <si>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</si>
  <si>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</si>
  <si>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</si>
  <si>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</si>
  <si>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</si>
  <si>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</si>
  <si>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</si>
  <si>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</si>
  <si>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</si>
  <si>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</si>
  <si>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</si>
  <si>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</si>
  <si>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</si>
  <si>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</si>
  <si>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</si>
  <si>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</si>
  <si>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</si>
  <si>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</si>
  <si>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</si>
  <si>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</si>
  <si>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</si>
  <si>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</si>
  <si>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</si>
  <si>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</si>
  <si>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</si>
  <si>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</si>
  <si>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</si>
  <si>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</si>
  <si>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</si>
  <si>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</si>
  <si>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</si>
  <si>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</si>
  <si>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</si>
  <si>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</si>
  <si>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</si>
  <si>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</si>
  <si>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</si>
  <si>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</si>
  <si>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</si>
  <si>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</si>
  <si>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</si>
  <si>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</si>
  <si>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</si>
  <si>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</si>
  <si>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</si>
  <si>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</si>
  <si>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</si>
  <si>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</si>
  <si>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</si>
  <si>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</si>
  <si>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</si>
  <si>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</si>
  <si>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</si>
  <si>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</si>
  <si>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</si>
  <si>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</si>
  <si>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</si>
  <si>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</si>
  <si>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</si>
  <si>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</si>
  <si>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</si>
  <si>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</si>
  <si>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</si>
  <si>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</si>
  <si>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</si>
  <si>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</si>
  <si>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</si>
  <si>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</si>
  <si>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</si>
  <si>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</si>
  <si>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</si>
  <si>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</si>
  <si>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</si>
  <si>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</si>
  <si>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</si>
  <si>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</si>
  <si>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</si>
  <si>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</si>
  <si>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</si>
  <si>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</si>
  <si>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</si>
  <si>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</si>
  <si>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</si>
  <si>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</si>
  <si>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</si>
  <si>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</si>
  <si>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</si>
  <si>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</si>
  <si>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</si>
  <si>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</si>
  <si>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</si>
  <si>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</si>
  <si>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</si>
  <si>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</si>
  <si>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</si>
  <si>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</si>
  <si>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</si>
  <si>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</si>
  <si>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</si>
  <si>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</si>
  <si>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</si>
  <si>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</si>
  <si>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</si>
  <si>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</si>
  <si>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</si>
  <si>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</si>
  <si>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</si>
  <si>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</si>
  <si>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</si>
  <si>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</si>
  <si>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</si>
  <si>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</si>
  <si>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</si>
  <si>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</si>
  <si>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</si>
  <si>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</si>
  <si>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</si>
  <si>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</si>
  <si>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</si>
  <si>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</si>
  <si>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</si>
  <si>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</si>
  <si>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</si>
  <si>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</si>
  <si>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</si>
  <si>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</si>
  <si>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</si>
  <si>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</si>
  <si>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</si>
  <si>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</si>
  <si>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</si>
  <si>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</si>
  <si>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</si>
  <si>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</si>
  <si>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</si>
  <si>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</si>
  <si>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</si>
  <si>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</si>
  <si>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</si>
  <si>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</si>
  <si>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</si>
  <si>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</si>
  <si>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</si>
  <si>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</si>
  <si>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</si>
  <si>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</si>
  <si>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</si>
  <si>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</si>
  <si>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</si>
  <si>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</si>
  <si>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</si>
  <si>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</si>
  <si>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</si>
  <si>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</si>
  <si>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</si>
  <si>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</si>
  <si>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</si>
  <si>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</si>
  <si>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</si>
  <si>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</si>
  <si>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</si>
  <si>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</si>
  <si>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</si>
  <si>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</si>
  <si>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</si>
  <si>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</si>
  <si>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</si>
  <si>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</si>
  <si>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</si>
  <si>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</si>
  <si>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</si>
  <si>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</si>
  <si>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</si>
  <si>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</si>
  <si>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</si>
  <si>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</si>
  <si>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</si>
  <si>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</si>
  <si>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</si>
  <si>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</si>
  <si>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</si>
  <si>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</si>
  <si>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</si>
  <si>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</si>
  <si>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</si>
  <si>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</si>
  <si>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</si>
  <si>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</si>
  <si>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</si>
  <si>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</si>
  <si>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</si>
  <si>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</si>
  <si>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</si>
  <si>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</si>
  <si>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</si>
  <si>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</si>
  <si>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</si>
  <si>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</si>
  <si>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</si>
  <si>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</si>
  <si>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</si>
  <si>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</si>
  <si>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</si>
  <si>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</si>
  <si>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</si>
  <si>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</si>
  <si>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</si>
  <si>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</si>
  <si>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</si>
  <si>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</si>
  <si>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</si>
  <si>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</si>
  <si>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</si>
  <si>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</si>
  <si>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</si>
  <si>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</si>
  <si>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</si>
  <si>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</si>
  <si>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</si>
  <si>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</si>
  <si>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</si>
  <si>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</si>
  <si>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</si>
  <si>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</si>
  <si>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</si>
  <si>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</si>
  <si>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</si>
  <si>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</si>
  <si>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</si>
  <si>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</si>
  <si>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</si>
  <si>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</si>
  <si>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</si>
  <si>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</si>
  <si>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</si>
  <si>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</si>
  <si>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</si>
  <si>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</si>
  <si>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</si>
  <si>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</si>
  <si>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</si>
  <si>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</si>
  <si>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</si>
  <si>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</si>
  <si>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</si>
  <si>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</si>
  <si>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</si>
  <si>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</si>
  <si>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</si>
  <si>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</si>
  <si>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</si>
  <si>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</si>
  <si>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</si>
  <si>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</si>
  <si>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</si>
  <si>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</si>
  <si>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</si>
  <si>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</si>
  <si>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</si>
  <si>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</si>
  <si>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</si>
  <si>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</si>
  <si>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</si>
  <si>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</si>
  <si>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</si>
  <si>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</si>
  <si>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</si>
  <si>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</si>
  <si>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</si>
  <si>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</si>
  <si>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</si>
  <si>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</si>
  <si>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</si>
  <si>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</si>
  <si>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</si>
  <si>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</si>
  <si>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</si>
  <si>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</si>
  <si>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</si>
  <si>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</si>
  <si>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</si>
  <si>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</si>
  <si>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</si>
  <si>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</si>
  <si>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</si>
  <si>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</si>
  <si>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</si>
  <si>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</si>
  <si>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</si>
  <si>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</si>
  <si>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</si>
  <si>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</si>
  <si>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</si>
  <si>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</si>
  <si>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</si>
  <si>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</si>
  <si>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</si>
  <si>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</si>
  <si>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</si>
  <si>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</si>
  <si>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</si>
  <si>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</si>
  <si>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</si>
  <si>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</si>
  <si>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</si>
  <si>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</si>
  <si>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</si>
  <si>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</si>
  <si>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</si>
  <si>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</si>
  <si>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</si>
  <si>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</si>
  <si>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</si>
  <si>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</si>
  <si>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</si>
  <si>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</si>
  <si>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</si>
  <si>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</si>
  <si>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</si>
  <si>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</si>
  <si>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</si>
  <si>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</si>
  <si>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</si>
  <si>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</si>
  <si>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</si>
  <si>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</si>
  <si>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</si>
  <si>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</si>
  <si>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</si>
  <si>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</si>
  <si>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</si>
  <si>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</si>
  <si>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</si>
  <si>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</si>
  <si>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</si>
  <si>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</si>
  <si>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</si>
  <si>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</si>
  <si>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</si>
  <si>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</si>
  <si>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</si>
  <si>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</si>
  <si>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</si>
  <si>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</si>
  <si>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</si>
  <si>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</si>
  <si>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</si>
  <si>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</si>
  <si>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</si>
  <si>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</si>
  <si>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</si>
  <si>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</si>
  <si>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</si>
  <si>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</si>
  <si>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</si>
  <si>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</si>
  <si>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</si>
  <si>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</si>
  <si>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</si>
  <si>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</si>
  <si>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</si>
  <si>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</si>
  <si>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</si>
  <si>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</si>
  <si>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</si>
  <si>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</si>
  <si>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</si>
  <si>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</si>
  <si>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</si>
  <si>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</si>
  <si>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</si>
  <si>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</si>
  <si>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</si>
  <si>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</si>
  <si>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</si>
  <si>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</si>
  <si>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</si>
  <si>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</si>
  <si>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</si>
  <si>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</si>
  <si>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</si>
  <si>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</si>
  <si>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</si>
  <si>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</si>
  <si>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</si>
  <si>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</si>
  <si>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</si>
  <si>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</si>
  <si>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</si>
  <si>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</si>
  <si>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</si>
  <si>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</si>
  <si>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</si>
  <si>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</si>
  <si>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</si>
  <si>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</si>
  <si>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</si>
  <si>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</si>
  <si>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</si>
  <si>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</si>
  <si>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</si>
  <si>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</si>
  <si>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</si>
  <si>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</si>
  <si>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</si>
  <si>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</si>
  <si>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</si>
  <si>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</si>
  <si>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</si>
  <si>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</si>
  <si>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</si>
  <si>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</si>
  <si>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</si>
  <si>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</si>
  <si>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</si>
  <si>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</si>
  <si>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</si>
  <si>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</si>
  <si>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</si>
  <si>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</si>
  <si>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</si>
  <si>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</si>
  <si>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</si>
  <si>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</si>
  <si>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</si>
  <si>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</si>
  <si>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</si>
  <si>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</si>
  <si>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</si>
  <si>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</si>
  <si>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</si>
  <si>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</si>
  <si>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</si>
  <si>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</si>
  <si>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</si>
  <si>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</si>
  <si>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</si>
  <si>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</si>
  <si>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</si>
  <si>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</si>
  <si>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</si>
  <si>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</si>
  <si>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</si>
  <si>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</si>
  <si>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</si>
  <si>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</si>
  <si>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</si>
  <si>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</si>
  <si>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</si>
  <si>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</si>
  <si>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</si>
  <si>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</si>
  <si>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</si>
  <si>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</si>
  <si>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</si>
  <si>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</si>
  <si>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</si>
  <si>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</si>
  <si>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</si>
  <si>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</si>
  <si>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</si>
  <si>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</si>
  <si>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</si>
  <si>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</si>
  <si>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</si>
  <si>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</si>
  <si>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</si>
  <si>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</si>
  <si>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</si>
  <si>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</si>
  <si>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</si>
  <si>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</si>
  <si>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</si>
  <si>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</si>
  <si>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</si>
  <si>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</si>
  <si>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</si>
  <si>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</si>
  <si>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</si>
  <si>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</si>
  <si>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</si>
  <si>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</si>
  <si>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</si>
  <si>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</si>
  <si>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</si>
  <si>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</si>
  <si>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</si>
  <si>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</si>
  <si>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</si>
  <si>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</si>
  <si>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</si>
  <si>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</si>
  <si>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</si>
  <si>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</si>
  <si>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</si>
  <si>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</si>
  <si>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</si>
  <si>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</si>
  <si>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</si>
  <si>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</si>
  <si>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</si>
  <si>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</si>
  <si>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</si>
  <si>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</si>
  <si>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</si>
  <si>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</si>
  <si>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</si>
  <si>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</si>
  <si>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</si>
  <si>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</si>
  <si>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</si>
  <si>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</si>
  <si>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</si>
  <si>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</si>
  <si>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</si>
  <si>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</si>
  <si>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</si>
  <si>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</si>
  <si>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</si>
  <si>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</si>
  <si>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</si>
  <si>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</si>
  <si>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</si>
  <si>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</si>
  <si>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</si>
  <si>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</si>
  <si>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</si>
  <si>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</si>
  <si>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</si>
  <si>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</si>
  <si>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</si>
  <si>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</si>
  <si>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</si>
  <si>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</si>
  <si>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</si>
  <si>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</si>
  <si>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</si>
  <si>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</si>
  <si>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</si>
  <si>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</si>
  <si>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</si>
  <si>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</si>
  <si>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</si>
  <si>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</si>
  <si>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</si>
  <si>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</si>
  <si>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</si>
  <si>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</si>
  <si>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</si>
  <si>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</si>
  <si>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</si>
  <si>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</si>
  <si>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</si>
  <si>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</si>
  <si>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</si>
  <si>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</si>
  <si>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</si>
  <si>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</si>
  <si>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</si>
  <si>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</si>
  <si>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</si>
  <si>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</si>
  <si>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</si>
  <si>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</si>
  <si>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</si>
  <si>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</si>
  <si>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</si>
  <si>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</si>
  <si>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</si>
  <si>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</si>
  <si>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</si>
  <si>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</si>
  <si>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</si>
  <si>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</si>
  <si>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</si>
  <si>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</si>
  <si>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</si>
  <si>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</si>
  <si>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</si>
  <si>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</si>
  <si>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</si>
  <si>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</si>
  <si>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</si>
  <si>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</si>
  <si>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</si>
  <si>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</si>
  <si>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</si>
  <si>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</si>
  <si>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</si>
  <si>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</si>
  <si>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</si>
  <si>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</si>
  <si>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</si>
  <si>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</si>
  <si>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</si>
  <si>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</si>
  <si>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</si>
  <si>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</si>
  <si>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</si>
  <si>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</si>
  <si>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</si>
  <si>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</si>
  <si>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</si>
  <si>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</si>
  <si>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</si>
  <si>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</si>
  <si>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</si>
  <si>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</si>
  <si>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</si>
  <si>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</si>
  <si>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</si>
  <si>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</si>
  <si>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</si>
  <si>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</si>
  <si>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</si>
  <si>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</si>
  <si>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</si>
  <si>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</si>
  <si>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</si>
  <si>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</si>
  <si>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</si>
  <si>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</si>
  <si>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</si>
  <si>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</si>
  <si>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</si>
  <si>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</si>
  <si>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</si>
  <si>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</si>
  <si>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</si>
  <si>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</si>
  <si>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</si>
  <si>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</si>
  <si>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</si>
  <si>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</si>
  <si>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</si>
  <si>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</si>
  <si>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</si>
  <si>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</si>
  <si>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</si>
  <si>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</si>
  <si>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</si>
  <si>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</si>
  <si>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</si>
  <si>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</si>
  <si>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</si>
  <si>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</si>
  <si>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</si>
  <si>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</si>
  <si>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</si>
  <si>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</si>
  <si>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</si>
  <si>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</si>
  <si>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</si>
  <si>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</si>
  <si>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</si>
  <si>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</si>
  <si>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</si>
  <si>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</si>
  <si>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</si>
  <si>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</si>
  <si>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</si>
  <si>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</si>
  <si>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</si>
  <si>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</si>
  <si>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</si>
  <si>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</si>
  <si>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</si>
  <si>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</si>
  <si>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</si>
  <si>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</si>
  <si>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</si>
  <si>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</si>
  <si>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</si>
  <si>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</si>
  <si>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</si>
  <si>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</si>
  <si>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</si>
  <si>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</si>
  <si>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</si>
  <si>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</si>
  <si>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</si>
  <si>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</si>
  <si>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</si>
  <si>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</si>
  <si>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</si>
  <si>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</si>
  <si>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</si>
  <si>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</si>
  <si>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</si>
  <si>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</si>
  <si>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</si>
  <si>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</si>
  <si>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</si>
  <si>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</si>
  <si>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</si>
  <si>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</si>
  <si>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</si>
  <si>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</si>
  <si>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</si>
  <si>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</si>
  <si>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</si>
  <si>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</si>
  <si>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</si>
  <si>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</si>
  <si>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</si>
  <si>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</si>
  <si>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</si>
  <si>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</si>
  <si>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</si>
  <si>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</si>
  <si>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</si>
  <si>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</si>
  <si>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</si>
  <si>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</si>
  <si>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</si>
  <si>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</si>
  <si>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</si>
  <si>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</si>
  <si>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</si>
  <si>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</si>
  <si>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</si>
  <si>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</si>
  <si>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</si>
  <si>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</si>
  <si>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</si>
  <si>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</si>
  <si>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</si>
  <si>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</si>
  <si>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</si>
  <si>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</si>
  <si>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</si>
  <si>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</si>
  <si>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</si>
  <si>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</si>
  <si>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</si>
  <si>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</si>
  <si>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</si>
  <si>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</si>
  <si>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</si>
  <si>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</si>
  <si>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</si>
  <si>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</si>
  <si>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</si>
  <si>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</si>
  <si>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</si>
  <si>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</si>
  <si>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</si>
  <si>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</si>
  <si>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</si>
  <si>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</si>
  <si>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</si>
  <si>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</si>
  <si>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</si>
  <si>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</si>
  <si>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</si>
  <si>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</si>
  <si>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</si>
  <si>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</si>
  <si>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</si>
  <si>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</si>
  <si>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</si>
  <si>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</si>
  <si>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</si>
  <si>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</si>
  <si>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</si>
  <si>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</si>
  <si>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</si>
  <si>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</si>
  <si>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</si>
  <si>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</si>
  <si>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</si>
  <si>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</si>
  <si>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</si>
  <si>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</si>
  <si>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</si>
  <si>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</si>
  <si>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</si>
  <si>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</si>
  <si>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</si>
  <si>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</si>
  <si>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</si>
  <si>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</si>
  <si>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</si>
  <si>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</si>
  <si>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</si>
  <si>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</si>
  <si>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</si>
  <si>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</si>
  <si>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</si>
  <si>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</si>
  <si>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</si>
  <si>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</si>
  <si>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</si>
  <si>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</si>
  <si>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</si>
  <si>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</si>
  <si>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</si>
  <si>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</si>
  <si>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</si>
  <si>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</si>
  <si>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</si>
  <si>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</si>
  <si>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</si>
  <si>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</si>
  <si>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</si>
  <si>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</si>
  <si>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</si>
  <si>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</si>
  <si>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</si>
  <si>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</si>
  <si>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</si>
  <si>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</si>
  <si>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</si>
  <si>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</si>
  <si>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</si>
  <si>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</si>
  <si>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</si>
  <si>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</si>
  <si>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</si>
  <si>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</si>
  <si>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</si>
  <si>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</si>
  <si>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</si>
  <si>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</si>
  <si>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</si>
  <si>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</si>
  <si>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</si>
  <si>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</si>
  <si>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</si>
  <si>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</si>
  <si>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</si>
  <si>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</si>
  <si>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</si>
  <si>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</si>
  <si>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</si>
  <si>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</si>
  <si>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</si>
  <si>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</si>
  <si>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</si>
  <si>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</si>
  <si>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</si>
  <si>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</si>
  <si>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</si>
  <si>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</si>
  <si>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</si>
  <si>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</si>
  <si>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</si>
  <si>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</si>
  <si>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</si>
  <si>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</si>
  <si>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</si>
  <si>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</si>
  <si>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</si>
  <si>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</si>
  <si>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</si>
  <si>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</si>
  <si>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</si>
  <si>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</si>
  <si>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</si>
  <si>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</si>
  <si>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</si>
  <si>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</si>
  <si>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</si>
  <si>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</si>
  <si>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</si>
  <si>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</si>
  <si>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</si>
  <si>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</si>
  <si>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</si>
  <si>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</si>
  <si>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</si>
  <si>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</si>
  <si>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</si>
  <si>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</si>
  <si>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</si>
  <si>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</si>
  <si>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</si>
  <si>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</si>
  <si>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</si>
  <si>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</si>
  <si>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</si>
  <si>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</si>
  <si>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</si>
  <si>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</si>
  <si>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</si>
  <si>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</si>
  <si>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</si>
  <si>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</si>
  <si>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</si>
  <si>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</si>
  <si>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</si>
  <si>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</si>
  <si>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</si>
  <si>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</si>
  <si>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</si>
  <si>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</si>
  <si>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</si>
  <si>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</si>
  <si>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</si>
  <si>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</si>
  <si>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</si>
  <si>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</si>
  <si>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</si>
  <si>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</si>
  <si>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</si>
  <si>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</si>
  <si>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</si>
  <si>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</si>
  <si>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</si>
  <si>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</si>
  <si>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</si>
  <si>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</si>
  <si>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</si>
  <si>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</si>
  <si>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</si>
  <si>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</si>
  <si>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</si>
  <si>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</si>
  <si>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</si>
  <si>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</si>
  <si>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</si>
  <si>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</si>
  <si>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</si>
  <si>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</si>
  <si>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</si>
  <si>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</si>
  <si>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</si>
  <si>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</si>
  <si>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</si>
  <si>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</si>
  <si>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</si>
  <si>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</si>
  <si>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</si>
  <si>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</si>
  <si>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</si>
  <si>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</si>
  <si>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</si>
  <si>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</si>
  <si>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</si>
  <si>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</si>
  <si>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</si>
  <si>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</si>
  <si>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</si>
  <si>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</si>
  <si>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</si>
  <si>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</si>
  <si>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</si>
  <si>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</si>
  <si>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</si>
  <si>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</si>
  <si>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</si>
  <si>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</si>
  <si>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</si>
  <si>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</si>
  <si>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</si>
  <si>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</si>
  <si>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</si>
  <si>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</si>
  <si>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</si>
  <si>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</si>
  <si>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</si>
  <si>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</si>
  <si>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</si>
  <si>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</si>
  <si>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</si>
  <si>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</si>
  <si>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</si>
  <si>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</si>
  <si>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</si>
  <si>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</si>
  <si>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</si>
  <si>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</si>
  <si>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</si>
  <si>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</si>
  <si>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</si>
  <si>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</si>
  <si>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</si>
  <si>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</si>
  <si>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</si>
  <si>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</si>
  <si>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</si>
  <si>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</si>
  <si>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</si>
  <si>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</si>
  <si>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</si>
  <si>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</si>
  <si>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</si>
  <si>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</si>
  <si>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</si>
  <si>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</si>
  <si>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</si>
  <si>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</si>
  <si>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</si>
  <si>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</si>
  <si>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</si>
  <si>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</si>
  <si>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</si>
  <si>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</si>
  <si>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</si>
  <si>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</si>
  <si>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</si>
  <si>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</si>
  <si>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</si>
  <si>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</si>
  <si>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</si>
  <si>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</si>
  <si>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</si>
  <si>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</si>
  <si>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</si>
  <si>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</si>
  <si>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</si>
  <si>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</si>
  <si>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</si>
  <si>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</si>
  <si>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</si>
  <si>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</si>
  <si>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</si>
  <si>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</si>
  <si>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</si>
  <si>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</si>
  <si>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</si>
  <si>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</si>
  <si>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</si>
  <si>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</si>
  <si>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</si>
  <si>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</si>
  <si>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</si>
  <si>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</si>
  <si>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</si>
  <si>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</si>
  <si>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</si>
  <si>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</si>
  <si>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</si>
  <si>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</si>
  <si>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</si>
  <si>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</si>
  <si>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</si>
  <si>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</si>
  <si>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</si>
  <si>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</si>
  <si>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</si>
  <si>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</si>
  <si>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</si>
  <si>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</si>
  <si>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</si>
  <si>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</si>
  <si>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</si>
  <si>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</si>
  <si>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</si>
  <si>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</si>
  <si>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</si>
  <si>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</si>
  <si>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</si>
  <si>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</si>
  <si>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</si>
  <si>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</si>
  <si>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</si>
  <si>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</si>
  <si>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</si>
  <si>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</si>
  <si>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</si>
  <si>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</si>
  <si>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</si>
  <si>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</si>
  <si>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</si>
  <si>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</si>
  <si>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</si>
  <si>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</si>
  <si>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</si>
  <si>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</si>
  <si>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</si>
  <si>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</si>
  <si>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</si>
  <si>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</si>
  <si>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</si>
  <si>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</si>
  <si>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</si>
  <si>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</si>
  <si>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</si>
  <si>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</si>
  <si>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</si>
  <si>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</si>
  <si>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</si>
  <si>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</si>
  <si>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</si>
  <si>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</si>
  <si>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</si>
  <si>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</si>
  <si>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</si>
  <si>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</si>
  <si>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</si>
  <si>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</si>
  <si>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</si>
  <si>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</si>
  <si>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</si>
  <si>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</si>
  <si>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</si>
  <si>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</si>
  <si>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</si>
  <si>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</si>
  <si>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</si>
  <si>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</si>
  <si>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</si>
  <si>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</si>
  <si>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</si>
  <si>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</si>
  <si>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</si>
  <si>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</si>
  <si>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</si>
  <si>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</si>
  <si>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</si>
  <si>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</si>
  <si>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</si>
  <si>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</si>
  <si>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</si>
  <si>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</si>
  <si>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</si>
  <si>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</si>
  <si>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</si>
  <si>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</si>
  <si>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</si>
  <si>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</si>
  <si>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</si>
  <si>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</si>
  <si>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</si>
  <si>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</si>
  <si>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</si>
  <si>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</si>
  <si>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</si>
  <si>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</si>
  <si>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</si>
  <si>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</si>
  <si>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</si>
  <si>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</si>
  <si>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</si>
  <si>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</si>
  <si>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</si>
  <si>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</si>
  <si>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</si>
  <si>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</si>
  <si>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</si>
  <si>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</si>
  <si>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</si>
  <si>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</si>
  <si>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</si>
  <si>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</si>
  <si>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</si>
  <si>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</si>
  <si>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</si>
  <si>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</si>
  <si>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</si>
  <si>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</si>
  <si>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</si>
  <si>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</si>
  <si>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</si>
  <si>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</si>
  <si>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</si>
  <si>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</si>
  <si>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</si>
  <si>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</si>
  <si>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</si>
  <si>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</si>
  <si>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</si>
  <si>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</si>
  <si>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</si>
  <si>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</si>
  <si>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</si>
  <si>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</si>
  <si>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</si>
  <si>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</si>
  <si>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</si>
  <si>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</si>
  <si>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</si>
  <si>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</si>
  <si>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</si>
  <si>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</si>
  <si>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</si>
  <si>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</si>
  <si>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</si>
  <si>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</si>
  <si>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</si>
  <si>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</si>
  <si>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</si>
  <si>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</si>
  <si>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</si>
  <si>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</si>
  <si>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</si>
  <si>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</si>
  <si>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</si>
  <si>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</si>
  <si>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</si>
  <si>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</si>
  <si>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</si>
  <si>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</si>
  <si>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</si>
  <si>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</si>
  <si>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</si>
  <si>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</si>
  <si>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</si>
  <si>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</si>
  <si>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</si>
  <si>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</si>
  <si>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</si>
  <si>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</si>
  <si>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</si>
  <si>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</si>
  <si>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</si>
  <si>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</si>
  <si>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</si>
  <si>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</si>
  <si>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</si>
  <si>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</si>
  <si>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</si>
  <si>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</si>
  <si>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</si>
  <si>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</si>
  <si>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</si>
  <si>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</si>
  <si>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</si>
  <si>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</si>
  <si>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</si>
  <si>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</si>
  <si>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</si>
  <si>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</si>
  <si>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</si>
  <si>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</si>
  <si>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</si>
  <si>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</si>
  <si>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</si>
  <si>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</si>
  <si>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</si>
  <si>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</si>
  <si>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</si>
  <si>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</si>
  <si>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</si>
  <si>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</si>
  <si>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</si>
  <si>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</si>
  <si>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</si>
  <si>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</si>
  <si>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</si>
  <si>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</si>
  <si>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</si>
  <si>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</si>
  <si>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</si>
  <si>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</si>
  <si>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</si>
  <si>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</si>
  <si>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</si>
  <si>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</si>
  <si>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</si>
  <si>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</si>
  <si>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</si>
  <si>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</si>
  <si>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</si>
  <si>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</si>
  <si>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</si>
  <si>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</si>
  <si>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</si>
  <si>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</si>
  <si>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</si>
  <si>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</si>
  <si>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</si>
  <si>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</si>
  <si>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</si>
  <si>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</si>
  <si>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</si>
  <si>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</si>
  <si>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</si>
  <si>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</si>
  <si>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</si>
  <si>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</si>
  <si>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</si>
  <si>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</si>
  <si>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</si>
  <si>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</si>
  <si>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</si>
  <si>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</si>
  <si>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</si>
  <si>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</si>
  <si>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</si>
  <si>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</si>
  <si>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</si>
  <si>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</si>
  <si>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</si>
  <si>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</si>
  <si>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</si>
  <si>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</si>
  <si>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</si>
  <si>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</si>
  <si>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</si>
  <si>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</si>
  <si>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</si>
  <si>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</si>
  <si>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</si>
  <si>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</si>
  <si>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</si>
  <si>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</si>
  <si>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</si>
  <si>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</si>
  <si>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</si>
  <si>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</si>
  <si>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</si>
  <si>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</si>
  <si>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</si>
  <si>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</si>
  <si>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</si>
  <si>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</si>
  <si>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</si>
  <si>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</si>
  <si>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</si>
  <si>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</si>
  <si>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</si>
  <si>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</si>
  <si>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</si>
  <si>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</si>
  <si>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</si>
  <si>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</si>
  <si>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</si>
  <si>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</si>
  <si>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</si>
  <si>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</si>
  <si>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</si>
  <si>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</si>
  <si>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</si>
  <si>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</si>
  <si>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</si>
  <si>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</si>
  <si>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</si>
  <si>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</si>
  <si>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</si>
  <si>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</si>
  <si>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</si>
  <si>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</si>
  <si>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</si>
  <si>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</si>
  <si>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</si>
  <si>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</si>
  <si>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</si>
  <si>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</si>
  <si>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</si>
  <si>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</si>
  <si>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</si>
  <si>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</si>
  <si>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</si>
  <si>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</si>
  <si>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</si>
  <si>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</si>
  <si>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</si>
  <si>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</si>
  <si>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</si>
  <si>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</si>
  <si>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</si>
  <si>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</si>
  <si>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</si>
  <si>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</si>
  <si>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</si>
  <si>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</si>
  <si>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</si>
  <si>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</si>
  <si>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</si>
  <si>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</si>
  <si>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</si>
  <si>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</si>
  <si>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</si>
  <si>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</si>
  <si>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</si>
  <si>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</si>
  <si>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</si>
  <si>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</si>
  <si>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</si>
  <si>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</si>
  <si>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</si>
  <si>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</si>
  <si>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</si>
  <si>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</si>
  <si>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</si>
  <si>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</si>
  <si>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</si>
  <si>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</si>
  <si>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</si>
  <si>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</si>
  <si>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</si>
  <si>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</si>
  <si>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</si>
  <si>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</si>
  <si>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</si>
  <si>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</si>
  <si>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</si>
  <si>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</si>
  <si>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</si>
  <si>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</si>
  <si>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</si>
  <si>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</si>
  <si>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</si>
  <si>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</si>
  <si>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</si>
  <si>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</si>
  <si>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</si>
  <si>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</si>
  <si>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</si>
  <si>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</si>
  <si>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</si>
  <si>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</si>
  <si>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</si>
  <si>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</si>
  <si>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</si>
  <si>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</si>
  <si>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</si>
  <si>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</si>
  <si>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</si>
  <si>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</si>
  <si>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</si>
  <si>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</si>
  <si>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</si>
  <si>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</si>
  <si>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</si>
  <si>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</si>
  <si>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</si>
  <si>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</si>
  <si>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</si>
  <si>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</si>
  <si>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</si>
  <si>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</si>
  <si>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</si>
  <si>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</si>
  <si>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</si>
  <si>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</si>
  <si>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</si>
  <si>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</si>
  <si>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</si>
  <si>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</si>
  <si>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</si>
  <si>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</si>
  <si>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</si>
  <si>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</si>
  <si>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</si>
  <si>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</si>
  <si>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</si>
  <si>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</si>
  <si>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</si>
  <si>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</si>
  <si>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</si>
  <si>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</si>
  <si>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</si>
  <si>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</si>
  <si>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</si>
  <si>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</si>
  <si>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</si>
  <si>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</si>
  <si>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</si>
  <si>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</si>
  <si>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</si>
  <si>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</si>
  <si>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</si>
  <si>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</si>
  <si>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</si>
  <si>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</si>
  <si>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</si>
  <si>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</si>
  <si>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</si>
  <si>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</si>
  <si>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</si>
  <si>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</si>
  <si>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</si>
  <si>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</si>
  <si>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</si>
  <si>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</si>
  <si>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</si>
  <si>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</si>
  <si>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</si>
  <si>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</si>
  <si>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</si>
  <si>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</si>
  <si>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</si>
  <si>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</si>
  <si>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</si>
  <si>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</si>
  <si>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</si>
  <si>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</si>
  <si>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</si>
  <si>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</si>
  <si>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</si>
  <si>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</si>
  <si>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</si>
  <si>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</si>
  <si>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</si>
  <si>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</si>
  <si>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</si>
  <si>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</si>
  <si>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</si>
  <si>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</si>
  <si>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</si>
  <si>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</si>
  <si>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</si>
  <si>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</si>
  <si>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</si>
  <si>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</si>
  <si>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</si>
  <si>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</si>
  <si>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</si>
  <si>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</si>
  <si>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</si>
  <si>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</si>
  <si>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</si>
  <si>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</si>
  <si>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</si>
  <si>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</si>
  <si>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</si>
  <si>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</si>
  <si>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</si>
  <si>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</si>
  <si>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</si>
  <si>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</si>
  <si>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</si>
  <si>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</si>
  <si>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</si>
  <si>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</si>
  <si>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</si>
  <si>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</si>
  <si>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</si>
  <si>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</si>
  <si>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</si>
  <si>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</si>
  <si>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</si>
  <si>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</si>
  <si>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</si>
  <si>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</si>
  <si>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</si>
  <si>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</si>
  <si>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</si>
  <si>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</si>
  <si>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</si>
  <si>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</si>
  <si>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</si>
  <si>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</si>
  <si>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</si>
  <si>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</si>
  <si>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</si>
  <si>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</si>
  <si>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</si>
  <si>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</si>
  <si>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</si>
  <si>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</si>
  <si>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</si>
  <si>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</si>
  <si>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</si>
  <si>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</si>
  <si>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</si>
  <si>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</si>
  <si>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</si>
  <si>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</si>
  <si>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</si>
  <si>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</si>
  <si>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</si>
  <si>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</si>
  <si>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</si>
  <si>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</si>
  <si>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</si>
  <si>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</si>
  <si>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</si>
  <si>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</si>
  <si>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</si>
  <si>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</si>
  <si>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</si>
  <si>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</si>
  <si>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</si>
  <si>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</si>
  <si>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</si>
  <si>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</si>
  <si>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</si>
  <si>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</si>
  <si>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</si>
  <si>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</si>
  <si>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</si>
  <si>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</si>
  <si>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</si>
  <si>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</si>
  <si>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</si>
  <si>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</si>
  <si>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</si>
  <si>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</si>
  <si>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</si>
  <si>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</si>
  <si>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</si>
  <si>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</si>
  <si>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</si>
  <si>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</si>
  <si>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</si>
  <si>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</si>
  <si>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</si>
  <si>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</si>
  <si>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</si>
  <si>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</si>
  <si>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</si>
  <si>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</si>
  <si>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</si>
  <si>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</si>
  <si>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</si>
  <si>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</si>
  <si>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</si>
  <si>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</si>
  <si>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</si>
  <si>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</si>
  <si>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</si>
  <si>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</si>
  <si>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</si>
  <si>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</si>
  <si>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</si>
  <si>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</si>
  <si>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</si>
  <si>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</si>
  <si>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</si>
  <si>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</si>
  <si>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</si>
  <si>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</si>
  <si>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</si>
  <si>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</si>
  <si>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</si>
  <si>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</si>
  <si>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</si>
  <si>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</si>
  <si>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</si>
  <si>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</si>
  <si>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</si>
  <si>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</si>
  <si>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</si>
  <si>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</si>
  <si>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</si>
  <si>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</si>
  <si>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</si>
  <si>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</si>
  <si>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</si>
  <si>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</si>
  <si>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</si>
  <si>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</si>
  <si>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</si>
  <si>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</si>
  <si>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</si>
  <si>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</si>
  <si>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</si>
  <si>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</si>
  <si>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</si>
  <si>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</si>
  <si>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</si>
  <si>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</si>
  <si>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</si>
  <si>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</si>
  <si>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</si>
  <si>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</si>
  <si>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</si>
  <si>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</si>
  <si>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</si>
  <si>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</si>
  <si>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</si>
  <si>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</si>
  <si>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</si>
  <si>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</si>
  <si>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</si>
  <si>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</si>
  <si>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</si>
  <si>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</si>
  <si>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</si>
  <si>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</si>
  <si>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</si>
  <si>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</si>
  <si>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</si>
  <si>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</si>
  <si>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</si>
  <si>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</si>
  <si>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</si>
  <si>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</si>
  <si>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</si>
  <si>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</si>
  <si>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</si>
  <si>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</si>
  <si>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</si>
  <si>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</si>
  <si>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</si>
  <si>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</si>
  <si>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</si>
  <si>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</si>
  <si>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</si>
  <si>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</si>
  <si>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</si>
  <si>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</si>
  <si>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</si>
  <si>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</si>
  <si>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</si>
  <si>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</si>
  <si>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</si>
  <si>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</si>
  <si>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</si>
  <si>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</si>
  <si>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</si>
  <si>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</si>
  <si>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</si>
  <si>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</si>
  <si>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</si>
  <si>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</si>
  <si>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</si>
  <si>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</si>
  <si>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</si>
  <si>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</si>
  <si>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</si>
  <si>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</si>
  <si>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</si>
  <si>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</si>
  <si>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</si>
  <si>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</si>
  <si>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</si>
  <si>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</si>
  <si>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</si>
  <si>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</si>
  <si>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</si>
  <si>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</si>
  <si>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</si>
  <si>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</si>
  <si>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</si>
  <si>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</si>
  <si>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</si>
  <si>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</si>
  <si>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</si>
  <si>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</si>
  <si>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</si>
  <si>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</si>
  <si>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</si>
  <si>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</si>
  <si>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</si>
  <si>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</si>
  <si>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</si>
  <si>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</si>
  <si>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</si>
  <si>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</si>
  <si>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</si>
  <si>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</si>
  <si>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</si>
  <si>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</si>
  <si>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</si>
  <si>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</si>
  <si>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</si>
  <si>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</si>
  <si>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</si>
  <si>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</si>
  <si>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</si>
  <si>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</si>
  <si>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</si>
  <si>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</si>
  <si>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</si>
  <si>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</si>
  <si>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</si>
  <si>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</si>
  <si>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</si>
  <si>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</si>
  <si>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</si>
  <si>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</si>
  <si>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</si>
  <si>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</si>
  <si>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</si>
  <si>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</si>
  <si>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</si>
  <si>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</si>
  <si>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</si>
  <si>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</si>
  <si>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</si>
  <si>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</si>
  <si>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</si>
  <si>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</si>
  <si>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</si>
  <si>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</si>
  <si>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</si>
  <si>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</si>
  <si>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</si>
  <si>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</si>
  <si>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</si>
  <si>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</si>
  <si>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</si>
  <si>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</si>
  <si>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</si>
  <si>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</si>
  <si>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</si>
  <si>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</si>
  <si>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</si>
  <si>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</si>
  <si>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</si>
  <si>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</si>
  <si>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</si>
  <si>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</si>
  <si>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</si>
  <si>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</si>
  <si>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</si>
  <si>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</si>
  <si>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</si>
  <si>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</si>
  <si>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</si>
  <si>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</si>
  <si>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</si>
  <si>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</si>
  <si>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</si>
  <si>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</si>
  <si>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</si>
  <si>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</si>
  <si>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</si>
  <si>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</si>
  <si>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</si>
  <si>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</si>
  <si>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</si>
  <si>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</si>
  <si>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</si>
  <si>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</si>
  <si>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</si>
  <si>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</si>
  <si>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</si>
  <si>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</si>
  <si>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</si>
  <si>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</si>
  <si>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</si>
  <si>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</si>
  <si>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</si>
  <si>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</si>
  <si>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</si>
  <si>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</si>
  <si>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</si>
  <si>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</si>
  <si>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</si>
  <si>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</si>
  <si>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</si>
  <si>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</si>
  <si>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</si>
  <si>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</si>
  <si>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</si>
  <si>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</si>
  <si>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</si>
  <si>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</si>
  <si>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</si>
  <si>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</si>
  <si>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</si>
  <si>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</si>
  <si>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</si>
  <si>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</si>
  <si>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</si>
  <si>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</si>
  <si>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</si>
  <si>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</si>
  <si>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</si>
  <si>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</si>
  <si>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</si>
  <si>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</si>
  <si>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</si>
  <si>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</si>
  <si>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</si>
  <si>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</si>
  <si>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</si>
  <si>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</si>
  <si>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</si>
  <si>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</si>
  <si>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</si>
  <si>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</si>
  <si>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</si>
  <si>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</si>
  <si>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</si>
  <si>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</si>
  <si>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</si>
  <si>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</si>
  <si>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</si>
  <si>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</si>
  <si>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</si>
  <si>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</si>
  <si>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</si>
  <si>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</si>
  <si>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</si>
  <si>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</si>
  <si>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</si>
  <si>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</si>
  <si>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</si>
  <si>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</si>
  <si>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</si>
  <si>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</si>
  <si>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</si>
  <si>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</si>
  <si>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</si>
  <si>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</si>
  <si>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</si>
  <si>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</si>
  <si>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</si>
  <si>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</si>
  <si>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</si>
  <si>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</si>
  <si>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</si>
  <si>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</si>
  <si>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</si>
  <si>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</si>
  <si>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</si>
  <si>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</si>
  <si>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</si>
  <si>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</si>
  <si>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</si>
  <si>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</si>
  <si>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</si>
  <si>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</si>
  <si>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</si>
  <si>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</si>
  <si>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</si>
  <si>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</si>
  <si>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</si>
  <si>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</si>
  <si>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</si>
  <si>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</si>
  <si>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</si>
  <si>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</si>
  <si>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</si>
  <si>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</si>
  <si>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</si>
  <si>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</si>
  <si>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</si>
  <si>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</si>
  <si>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</si>
  <si>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</si>
  <si>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</si>
  <si>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</si>
  <si>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</si>
  <si>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</si>
  <si>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</si>
  <si>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</si>
  <si>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</si>
  <si>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</si>
  <si>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</si>
  <si>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</si>
  <si>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</si>
  <si>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</si>
  <si>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</si>
  <si>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</si>
  <si>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</si>
  <si>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</si>
  <si>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</si>
  <si>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</si>
  <si>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</si>
  <si>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</si>
  <si>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</si>
  <si>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</si>
  <si>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</si>
  <si>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</si>
  <si>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</si>
  <si>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</si>
  <si>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</si>
  <si>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</si>
  <si>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</si>
  <si>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</si>
  <si>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</si>
  <si>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</si>
  <si>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</si>
  <si>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</si>
  <si>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</si>
  <si>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</si>
  <si>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</si>
  <si>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</si>
  <si>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</si>
  <si>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</si>
  <si>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</si>
  <si>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</si>
  <si>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</si>
  <si>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</si>
  <si>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</si>
  <si>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</si>
  <si>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</si>
  <si>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</si>
  <si>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</si>
  <si>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</si>
  <si>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</si>
  <si>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</si>
  <si>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</si>
  <si>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</si>
  <si>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</si>
  <si>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</si>
  <si>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</si>
  <si>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</si>
  <si>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</si>
  <si>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</si>
  <si>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</si>
  <si>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</si>
  <si>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</si>
  <si>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</si>
  <si>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</si>
  <si>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</si>
  <si>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</si>
  <si>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</si>
  <si>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</si>
  <si>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</si>
  <si>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</si>
  <si>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</si>
  <si>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</si>
  <si>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</si>
  <si>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</si>
  <si>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</si>
  <si>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</si>
  <si>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</si>
  <si>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</si>
  <si>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</si>
  <si>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</si>
  <si>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</si>
  <si>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</si>
  <si>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</si>
  <si>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</si>
  <si>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</si>
  <si>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</si>
  <si>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</si>
  <si>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</si>
  <si>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</si>
  <si>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</si>
  <si>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</si>
  <si>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</si>
  <si>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</si>
  <si>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</si>
  <si>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</si>
  <si>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</si>
  <si>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</si>
  <si>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</si>
  <si>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</si>
  <si>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</si>
  <si>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</si>
  <si>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</si>
  <si>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</si>
  <si>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</si>
  <si>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</si>
  <si>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</si>
  <si>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</si>
  <si>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</si>
  <si>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</si>
  <si>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</si>
  <si>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</si>
  <si>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</si>
  <si>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</si>
  <si>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</si>
  <si>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</si>
  <si>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</si>
  <si>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</si>
  <si>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</si>
  <si>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</si>
  <si>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</si>
  <si>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</si>
  <si>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</si>
  <si>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</si>
  <si>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</si>
  <si>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</si>
  <si>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</si>
  <si>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</si>
  <si>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</si>
  <si>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</si>
  <si>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</si>
  <si>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</si>
  <si>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</si>
  <si>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</si>
  <si>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</si>
  <si>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</si>
  <si>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</si>
  <si>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</si>
  <si>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</si>
  <si>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</si>
  <si>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</si>
  <si>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</si>
  <si>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</si>
  <si>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</si>
  <si>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</si>
  <si>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</si>
  <si>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</si>
  <si>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</si>
  <si>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</si>
  <si>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</si>
  <si>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</si>
  <si>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</si>
  <si>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</si>
  <si>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</si>
  <si>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</si>
  <si>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</si>
  <si>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</si>
  <si>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</si>
  <si>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</si>
  <si>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</si>
  <si>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</si>
  <si>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</si>
  <si>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</si>
  <si>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</si>
  <si>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</si>
  <si>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</si>
  <si>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</si>
  <si>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</si>
  <si>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</si>
  <si>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</si>
  <si>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</si>
  <si>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</si>
  <si>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</si>
  <si>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</si>
  <si>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</si>
  <si>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</si>
  <si>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</si>
  <si>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</si>
  <si>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</si>
  <si>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</si>
  <si>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</si>
  <si>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</si>
  <si>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</si>
  <si>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</si>
  <si>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</si>
  <si>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</si>
  <si>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</si>
  <si>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</si>
  <si>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</si>
  <si>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</si>
  <si>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</si>
  <si>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</si>
  <si>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</si>
  <si>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</si>
  <si>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</si>
  <si>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</si>
  <si>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</si>
  <si>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</si>
  <si>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</si>
  <si>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</si>
  <si>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</si>
  <si>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</si>
  <si>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</si>
  <si>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</si>
  <si>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</si>
  <si>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</si>
  <si>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</si>
  <si>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</si>
  <si>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</si>
  <si>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</si>
  <si>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</si>
  <si>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</si>
  <si>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</si>
  <si>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</si>
  <si>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</si>
  <si>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</si>
  <si>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</si>
  <si>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</si>
  <si>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</si>
  <si>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</si>
  <si>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</si>
  <si>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</si>
  <si>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</si>
  <si>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</si>
  <si>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</si>
  <si>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</si>
  <si>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</si>
  <si>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</si>
  <si>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</si>
  <si>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</si>
  <si>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</si>
  <si>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</si>
  <si>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</si>
  <si>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</si>
  <si>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</si>
  <si>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</si>
  <si>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</si>
  <si>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</si>
  <si>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</si>
  <si>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</si>
  <si>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</si>
  <si>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</si>
  <si>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</si>
  <si>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</si>
  <si>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</si>
  <si>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</si>
  <si>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</si>
  <si>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</si>
  <si>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</si>
  <si>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</si>
  <si>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</si>
  <si>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</si>
  <si>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</si>
  <si>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</si>
  <si>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</si>
  <si>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</si>
  <si>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</si>
  <si>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</si>
  <si>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</si>
  <si>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</si>
  <si>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</si>
  <si>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</si>
  <si>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</si>
  <si>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</si>
  <si>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</si>
  <si>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</si>
  <si>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</si>
  <si>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</si>
  <si>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</si>
  <si>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</si>
  <si>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</si>
  <si>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</si>
  <si>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</si>
  <si>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</si>
  <si>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</si>
  <si>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</si>
  <si>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</si>
  <si>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</si>
  <si>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</si>
  <si>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</si>
  <si>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</si>
  <si>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</si>
  <si>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</si>
  <si>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</si>
  <si>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</si>
  <si>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</si>
  <si>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</si>
  <si>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</si>
  <si>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</si>
  <si>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</si>
  <si>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</si>
  <si>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</si>
  <si>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</si>
  <si>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</si>
  <si>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</si>
  <si>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</si>
  <si>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</si>
  <si>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</si>
  <si>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</si>
  <si>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</si>
  <si>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</si>
  <si>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</si>
  <si>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</si>
  <si>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</si>
  <si>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</si>
  <si>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</si>
  <si>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</si>
  <si>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</si>
  <si>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</si>
  <si>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</si>
  <si>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</si>
  <si>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</si>
  <si>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</si>
  <si>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</si>
  <si>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</si>
  <si>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</si>
  <si>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</si>
  <si>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</si>
  <si>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</si>
  <si>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</si>
  <si>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</si>
  <si>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</si>
  <si>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</si>
  <si>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</si>
  <si>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</si>
  <si>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</si>
  <si>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</si>
  <si>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</si>
  <si>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</si>
  <si>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</si>
  <si>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</si>
  <si>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</si>
  <si>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</si>
  <si>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</si>
  <si>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</si>
  <si>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</si>
  <si>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</si>
  <si>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</si>
  <si>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</si>
  <si>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</si>
  <si>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</si>
  <si>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</si>
  <si>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</si>
  <si>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</si>
  <si>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</si>
  <si>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</si>
  <si>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</si>
  <si>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</si>
  <si>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</si>
  <si>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</si>
  <si>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</si>
  <si>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</si>
  <si>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</si>
  <si>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</si>
  <si>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</si>
  <si>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</si>
  <si>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</si>
  <si>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</si>
  <si>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</si>
  <si>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</si>
  <si>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</si>
  <si>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</si>
  <si>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</si>
  <si>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</si>
  <si>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</si>
  <si>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</si>
  <si>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</si>
  <si>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</si>
  <si>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</si>
  <si>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</si>
  <si>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</si>
  <si>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</si>
  <si>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</si>
  <si>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</si>
  <si>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</si>
  <si>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</si>
  <si>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</si>
  <si>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</si>
  <si>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</si>
  <si>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</si>
  <si>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</si>
  <si>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</si>
  <si>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</si>
  <si>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</si>
  <si>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</si>
  <si>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</si>
  <si>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</si>
  <si>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</si>
  <si>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</si>
  <si>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</si>
  <si>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</si>
  <si>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</si>
  <si>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</si>
  <si>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</si>
  <si>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</si>
  <si>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</si>
  <si>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</si>
  <si>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</si>
  <si>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</si>
  <si>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</si>
  <si>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</si>
  <si>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</si>
  <si>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</si>
  <si>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</si>
  <si>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</si>
  <si>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</si>
  <si>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</si>
  <si>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</si>
  <si>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</si>
  <si>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</si>
  <si>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</si>
  <si>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</si>
  <si>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</si>
  <si>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</si>
  <si>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</si>
  <si>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</si>
  <si>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</si>
  <si>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</si>
  <si>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</si>
  <si>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</si>
  <si>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</si>
  <si>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</si>
  <si>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</si>
  <si>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</si>
  <si>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</si>
  <si>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</si>
  <si>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</si>
  <si>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</si>
  <si>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</si>
  <si>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</si>
  <si>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</si>
  <si>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</si>
  <si>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</si>
  <si>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</si>
  <si>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</si>
  <si>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</si>
  <si>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</si>
  <si>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</si>
  <si>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</si>
  <si>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</si>
  <si>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</si>
  <si>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</si>
  <si>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</si>
  <si>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</si>
  <si>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</si>
  <si>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</si>
  <si>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</si>
  <si>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</si>
  <si>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</si>
  <si>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</si>
  <si>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</si>
  <si>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</si>
  <si>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</si>
  <si>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</si>
  <si>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</si>
  <si>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</si>
  <si>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</si>
  <si>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</si>
  <si>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</si>
  <si>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</si>
  <si>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</si>
  <si>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</si>
  <si>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</si>
  <si>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</si>
  <si>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</si>
  <si>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</si>
  <si>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</si>
  <si>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</si>
  <si>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</si>
  <si>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</si>
  <si>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</si>
  <si>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</si>
  <si>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</si>
  <si>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</si>
  <si>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</si>
  <si>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</si>
  <si>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</si>
  <si>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</si>
  <si>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</si>
  <si>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</si>
  <si>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</si>
  <si>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</si>
  <si>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</si>
  <si>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</si>
  <si>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</si>
  <si>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</si>
  <si>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</si>
  <si>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</si>
  <si>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</si>
  <si>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</si>
  <si>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</si>
  <si>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</si>
  <si>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</si>
  <si>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</si>
  <si>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</si>
  <si>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</si>
  <si>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</si>
  <si>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</si>
  <si>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</si>
  <si>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</si>
  <si>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</si>
  <si>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</si>
  <si>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</si>
  <si>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</si>
  <si>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</si>
  <si>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</si>
  <si>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</si>
  <si>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</si>
  <si>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</si>
  <si>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</si>
  <si>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</si>
  <si>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</si>
  <si>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</si>
  <si>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</si>
  <si>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</si>
  <si>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</si>
  <si>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</si>
  <si>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</si>
  <si>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</si>
  <si>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</si>
  <si>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</si>
  <si>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</si>
  <si>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</si>
  <si>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</si>
  <si>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</si>
  <si>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</si>
  <si>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</si>
  <si>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</si>
  <si>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</si>
  <si>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</si>
  <si>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</si>
  <si>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</si>
  <si>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</si>
  <si>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</si>
  <si>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</si>
  <si>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</si>
  <si>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</si>
  <si>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</si>
  <si>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</si>
  <si>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</si>
  <si>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</si>
  <si>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</si>
  <si>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</si>
  <si>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</si>
  <si>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</si>
  <si>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</si>
  <si>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</si>
  <si>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</si>
  <si>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</si>
  <si>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</si>
  <si>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</si>
  <si>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</si>
  <si>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</si>
  <si>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</si>
  <si>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</si>
  <si>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</si>
  <si>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</si>
  <si>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</si>
  <si>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</si>
  <si>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</si>
  <si>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</si>
  <si>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</si>
  <si>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</si>
  <si>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</si>
  <si>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</si>
  <si>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</si>
  <si>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</si>
  <si>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</si>
  <si>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</si>
  <si>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</si>
  <si>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</si>
  <si>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</si>
  <si>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</si>
  <si>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</si>
  <si>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</si>
  <si>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</si>
  <si>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</si>
  <si>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</si>
  <si>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</si>
  <si>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</si>
  <si>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</si>
  <si>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</si>
  <si>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</si>
  <si>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</si>
  <si>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</si>
  <si>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</si>
  <si>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</si>
  <si>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</si>
  <si>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</si>
  <si>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</si>
  <si>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</si>
  <si>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</si>
  <si>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</si>
  <si>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</si>
  <si>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</si>
  <si>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</si>
  <si>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</si>
  <si>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</si>
  <si>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</si>
  <si>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</si>
  <si>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</si>
  <si>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</si>
  <si>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</si>
  <si>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</si>
  <si>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</si>
  <si>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</si>
  <si>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</si>
  <si>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</si>
  <si>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</si>
  <si>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</si>
  <si>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</si>
  <si>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</si>
  <si>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</si>
  <si>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</si>
  <si>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</si>
  <si>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</si>
  <si>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</si>
  <si>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</si>
  <si>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</si>
  <si>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</si>
  <si>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</si>
  <si>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</si>
  <si>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</si>
  <si>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</si>
  <si>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</si>
  <si>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</si>
  <si>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</si>
  <si>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</si>
  <si>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</si>
  <si>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</si>
  <si>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</si>
  <si>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</si>
  <si>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</si>
  <si>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</si>
  <si>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</si>
  <si>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</si>
  <si>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</si>
  <si>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</si>
  <si>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</si>
  <si>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</si>
  <si>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</si>
  <si>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</si>
  <si>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</si>
  <si>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</si>
  <si>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</si>
  <si>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</si>
  <si>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</si>
  <si>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</si>
  <si>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</si>
  <si>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</si>
  <si>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</si>
  <si>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</si>
  <si>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</si>
  <si>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</si>
  <si>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</si>
  <si>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</si>
  <si>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</si>
  <si>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</si>
  <si>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</si>
  <si>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</si>
  <si>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</si>
  <si>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</si>
  <si>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</si>
  <si>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</si>
  <si>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</si>
  <si>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</si>
  <si>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</si>
  <si>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</si>
  <si>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</si>
  <si>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</si>
  <si>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</si>
  <si>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</si>
  <si>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</si>
  <si>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</si>
  <si>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</si>
  <si>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</si>
  <si>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</si>
  <si>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</si>
  <si>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</si>
  <si>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</si>
  <si>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</si>
  <si>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</si>
  <si>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</si>
  <si>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</si>
  <si>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</si>
  <si>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</si>
  <si>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</si>
  <si>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</si>
  <si>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</si>
  <si>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</si>
  <si>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</si>
  <si>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</si>
  <si>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</si>
  <si>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</si>
  <si>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</si>
  <si>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</si>
  <si>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</si>
  <si>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</si>
  <si>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</si>
  <si>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</si>
  <si>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</si>
  <si>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</si>
  <si>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</si>
  <si>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</si>
  <si>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</si>
  <si>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</si>
  <si>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</si>
  <si>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</si>
  <si>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</si>
  <si>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</si>
  <si>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</si>
  <si>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</si>
  <si>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</si>
  <si>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</si>
  <si>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</si>
  <si>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</si>
  <si>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</si>
  <si>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</si>
  <si>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</si>
  <si>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</si>
  <si>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</si>
  <si>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</si>
  <si>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</si>
  <si>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</si>
  <si>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</si>
  <si>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</si>
  <si>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</si>
  <si>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</si>
  <si>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</si>
  <si>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</si>
  <si>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</si>
  <si>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</si>
  <si>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</si>
  <si>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</si>
  <si>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</si>
  <si>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</si>
  <si>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</si>
  <si>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</si>
  <si>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</si>
  <si>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</si>
  <si>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</si>
  <si>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</si>
  <si>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</si>
  <si>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</si>
  <si>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</si>
  <si>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</si>
  <si>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</si>
  <si>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</si>
  <si>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</si>
  <si>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</si>
  <si>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</si>
  <si>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</si>
  <si>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</si>
  <si>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</si>
  <si>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</si>
  <si>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</si>
  <si>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</si>
  <si>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</si>
  <si>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</si>
  <si>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</si>
  <si>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</si>
  <si>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</si>
  <si>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</si>
  <si>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</si>
  <si>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</si>
  <si>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</si>
  <si>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</si>
  <si>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</si>
  <si>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</si>
  <si>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</si>
  <si>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</si>
  <si>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</si>
  <si>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</si>
  <si>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</si>
  <si>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</si>
  <si>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</si>
  <si>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</si>
  <si>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</si>
  <si>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</si>
  <si>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</si>
  <si>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</si>
  <si>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</si>
  <si>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</si>
  <si>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</si>
  <si>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</si>
  <si>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</si>
  <si>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</si>
  <si>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</si>
  <si>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</si>
  <si>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</si>
  <si>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</si>
  <si>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</si>
  <si>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</si>
  <si>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</si>
  <si>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</si>
  <si>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</si>
  <si>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</si>
  <si>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</si>
  <si>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</si>
  <si>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</si>
  <si>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</si>
  <si>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</si>
  <si>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</si>
  <si>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</si>
  <si>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</si>
  <si>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</si>
  <si>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</si>
  <si>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</si>
  <si>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</si>
  <si>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</si>
  <si>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</si>
  <si>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</si>
  <si>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</si>
  <si>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</si>
  <si>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</si>
  <si>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</si>
  <si>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</si>
  <si>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</si>
  <si>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</si>
  <si>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</si>
  <si>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</si>
  <si>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</si>
  <si>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</si>
  <si>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</si>
  <si>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</si>
  <si>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</si>
  <si>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</si>
  <si>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</si>
  <si>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</si>
  <si>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</si>
  <si>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</si>
  <si>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</si>
  <si>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</si>
  <si>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</si>
  <si>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</si>
  <si>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</si>
  <si>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</si>
  <si>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</si>
  <si>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</si>
  <si>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</si>
  <si>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</si>
  <si>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</si>
  <si>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</si>
  <si>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</si>
  <si>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</si>
  <si>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</si>
  <si>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</si>
  <si>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</si>
  <si>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</si>
  <si>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</si>
  <si>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</si>
  <si>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</si>
  <si>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</si>
  <si>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</si>
  <si>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</si>
  <si>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</si>
  <si>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</si>
  <si>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</si>
  <si>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</si>
  <si>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</si>
  <si>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</si>
  <si>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</si>
  <si>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</si>
  <si>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</si>
  <si>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</si>
  <si>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</si>
  <si>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</si>
  <si>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</si>
  <si>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</si>
  <si>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</si>
  <si>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</si>
  <si>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</si>
  <si>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</si>
  <si>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</si>
  <si>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</si>
  <si>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</si>
  <si>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</si>
  <si>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</si>
  <si>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</si>
  <si>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</si>
  <si>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</si>
  <si>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</si>
  <si>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</si>
  <si>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</si>
  <si>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</si>
  <si>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</si>
  <si>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</si>
  <si>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</si>
  <si>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</si>
  <si>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</si>
  <si>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</si>
  <si>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</si>
  <si>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</si>
  <si>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</si>
  <si>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</si>
  <si>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</si>
  <si>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</si>
  <si>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</si>
  <si>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</si>
  <si>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</si>
  <si>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</si>
  <si>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</si>
  <si>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</si>
  <si>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</si>
  <si>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</si>
  <si>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</si>
  <si>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</si>
  <si>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</si>
  <si>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</si>
  <si>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</si>
  <si>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</si>
  <si>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</si>
  <si>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</si>
  <si>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</si>
  <si>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</si>
  <si>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</si>
  <si>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</si>
  <si>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</si>
  <si>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</si>
  <si>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</si>
  <si>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</si>
  <si>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</si>
  <si>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</si>
  <si>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</si>
  <si>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</si>
  <si>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</si>
  <si>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</si>
  <si>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</si>
  <si>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</si>
  <si>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</si>
  <si>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</si>
  <si>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</si>
  <si>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</si>
  <si>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</si>
  <si>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</si>
  <si>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</si>
  <si>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</si>
  <si>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</si>
  <si>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</si>
  <si>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</si>
  <si>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</si>
  <si>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</si>
  <si>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</si>
  <si>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</si>
  <si>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</si>
  <si>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</si>
  <si>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</si>
  <si>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</si>
  <si>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</si>
  <si>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</si>
  <si>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</si>
  <si>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</si>
  <si>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</si>
  <si>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</si>
  <si>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</si>
  <si>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</si>
  <si>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</si>
  <si>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</si>
  <si>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</si>
  <si>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</si>
  <si>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</si>
  <si>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</si>
  <si>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</si>
  <si>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</si>
  <si>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</si>
  <si>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</si>
  <si>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</si>
  <si>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</si>
  <si>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</si>
  <si>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</si>
  <si>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</si>
  <si>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</si>
  <si>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</si>
  <si>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</si>
  <si>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</si>
  <si>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</si>
  <si>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</si>
  <si>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</si>
  <si>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</si>
  <si>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</si>
  <si>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</si>
  <si>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</si>
  <si>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</si>
  <si>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</si>
  <si>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</si>
  <si>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</si>
  <si>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</si>
  <si>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</si>
  <si>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</si>
  <si>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</si>
  <si>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</si>
  <si>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</si>
  <si>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</si>
  <si>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</si>
  <si>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</si>
  <si>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</si>
  <si>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</si>
  <si>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</si>
  <si>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</si>
  <si>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</si>
  <si>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</si>
  <si>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</si>
  <si>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</si>
  <si>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</si>
  <si>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</si>
  <si>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</si>
  <si>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</si>
  <si>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</si>
  <si>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</si>
  <si>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</si>
  <si>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</si>
  <si>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</si>
  <si>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</si>
  <si>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</si>
  <si>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</si>
  <si>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</si>
  <si>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</si>
  <si>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</si>
  <si>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</si>
  <si>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</si>
  <si>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</si>
  <si>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</si>
  <si>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</si>
  <si>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</si>
  <si>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</si>
  <si>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</si>
  <si>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</si>
  <si>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</si>
  <si>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</si>
  <si>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</si>
  <si>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</si>
  <si>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</si>
  <si>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</si>
  <si>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</si>
  <si>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</si>
  <si>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</si>
  <si>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</si>
  <si>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</si>
  <si>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</si>
  <si>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</si>
  <si>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</si>
  <si>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</si>
  <si>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</si>
  <si>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</si>
  <si>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</si>
  <si>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</si>
  <si>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</si>
  <si>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</si>
  <si>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</si>
  <si>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</si>
  <si>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</si>
  <si>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</si>
  <si>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</si>
  <si>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</si>
  <si>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</si>
  <si>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</si>
  <si>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</si>
  <si>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</si>
  <si>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</si>
  <si>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</si>
  <si>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</si>
  <si>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</si>
  <si>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</si>
  <si>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</si>
  <si>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</si>
  <si>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</si>
  <si>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</si>
  <si>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</si>
  <si>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</si>
  <si>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</si>
  <si>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</si>
  <si>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</si>
  <si>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</si>
  <si>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</si>
  <si>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</si>
  <si>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</si>
  <si>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</si>
  <si>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</si>
  <si>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</si>
  <si>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</si>
  <si>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</si>
  <si>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</si>
  <si>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</si>
  <si>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</si>
  <si>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</si>
  <si>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</si>
  <si>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</si>
  <si>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</si>
  <si>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</si>
  <si>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</si>
  <si>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</si>
  <si>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</si>
  <si>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</si>
  <si>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</si>
  <si>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</si>
  <si>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</si>
  <si>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</si>
  <si>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</si>
  <si>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</si>
  <si>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</si>
  <si>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</si>
  <si>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</si>
  <si>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</si>
  <si>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</si>
  <si>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</si>
  <si>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</si>
  <si>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</si>
  <si>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</si>
  <si>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</si>
  <si>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</si>
  <si>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</si>
  <si>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</si>
  <si>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</si>
  <si>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</si>
  <si>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</si>
  <si>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</si>
  <si>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</si>
  <si>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</si>
  <si>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</si>
  <si>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</si>
  <si>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</si>
  <si>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</si>
  <si>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</si>
  <si>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</si>
  <si>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</si>
  <si>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</si>
  <si>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</si>
  <si>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</si>
  <si>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</si>
  <si>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</si>
  <si>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</si>
  <si>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</si>
  <si>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</si>
  <si>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</si>
  <si>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</si>
  <si>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</si>
  <si>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</si>
  <si>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</si>
  <si>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</si>
  <si>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</si>
  <si>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</si>
  <si>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</si>
  <si>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</si>
  <si>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</si>
  <si>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</si>
  <si>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</si>
  <si>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</si>
  <si>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</si>
  <si>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</si>
  <si>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</si>
  <si>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</si>
  <si>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</si>
  <si>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</si>
  <si>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</si>
  <si>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</si>
  <si>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</si>
  <si>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</si>
  <si>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</si>
  <si>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</si>
  <si>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</si>
  <si>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</si>
  <si>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</si>
  <si>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</si>
  <si>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</si>
  <si>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</si>
  <si>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</si>
  <si>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</si>
  <si>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</si>
  <si>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</si>
  <si>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</si>
  <si>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</si>
  <si>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</si>
  <si>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</si>
  <si>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</si>
  <si>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</si>
  <si>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</si>
  <si>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</si>
  <si>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</si>
  <si>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</si>
  <si>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</si>
  <si>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</si>
  <si>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</si>
  <si>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</si>
  <si>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</si>
  <si>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</si>
  <si>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</si>
  <si>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</si>
  <si>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</si>
  <si>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</si>
  <si>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</si>
  <si>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</si>
  <si>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</si>
  <si>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</si>
  <si>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</si>
  <si>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</si>
  <si>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</si>
  <si>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</si>
  <si>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</si>
  <si>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</si>
  <si>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</si>
  <si>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</si>
  <si>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</si>
  <si>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</si>
  <si>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</si>
  <si>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</si>
  <si>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</si>
  <si>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</si>
  <si>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</si>
  <si>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</si>
  <si>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</si>
  <si>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</si>
  <si>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</si>
  <si>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</si>
  <si>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</si>
  <si>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</si>
  <si>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</si>
  <si>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</si>
  <si>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</si>
  <si>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</si>
  <si>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</si>
  <si>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</si>
  <si>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</si>
  <si>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</si>
  <si>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</si>
  <si>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</si>
  <si>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</si>
  <si>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</si>
  <si>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</si>
  <si>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</si>
  <si>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</si>
  <si>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</si>
  <si>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</si>
  <si>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</si>
  <si>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</si>
  <si>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</si>
  <si>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</si>
  <si>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</si>
  <si>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</si>
  <si>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</si>
  <si>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</si>
  <si>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</si>
  <si>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</si>
  <si>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</si>
  <si>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</si>
  <si>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</si>
  <si>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</si>
  <si>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</si>
  <si>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</si>
  <si>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</si>
  <si>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</si>
  <si>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</si>
  <si>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</si>
  <si>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</si>
  <si>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</si>
  <si>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</si>
  <si>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</si>
  <si>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</si>
  <si>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</si>
  <si>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</si>
  <si>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</si>
  <si>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</si>
  <si>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</si>
  <si>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</si>
  <si>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</si>
  <si>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</si>
  <si>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</si>
  <si>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</si>
  <si>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</si>
  <si>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</si>
  <si>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</si>
  <si>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</si>
  <si>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</si>
  <si>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</si>
  <si>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</si>
  <si>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</si>
  <si>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</si>
  <si>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</si>
  <si>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</si>
  <si>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</si>
  <si>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</si>
  <si>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</si>
  <si>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</si>
  <si>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</si>
  <si>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</si>
  <si>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</si>
  <si>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</si>
  <si>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</si>
  <si>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</si>
  <si>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</si>
  <si>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</si>
  <si>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</si>
  <si>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</si>
  <si>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</si>
  <si>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</si>
  <si>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</si>
  <si>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</si>
  <si>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</si>
  <si>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</si>
  <si>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</si>
  <si>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</si>
  <si>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</si>
  <si>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</si>
  <si>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</si>
  <si>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</si>
  <si>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</si>
  <si>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</si>
  <si>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</si>
  <si>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</si>
  <si>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</si>
  <si>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</si>
  <si>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</si>
  <si>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</si>
  <si>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</si>
  <si>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</si>
  <si>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</si>
  <si>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</si>
  <si>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</si>
  <si>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</si>
  <si>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</si>
  <si>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</si>
  <si>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</si>
  <si>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</si>
  <si>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</si>
  <si>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</si>
  <si>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</si>
  <si>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</si>
  <si>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</si>
  <si>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</si>
  <si>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</si>
  <si>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</si>
  <si>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</si>
  <si>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</si>
  <si>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</si>
  <si>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</si>
  <si>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</si>
  <si>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</si>
  <si>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</si>
  <si>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</si>
  <si>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</si>
  <si>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</si>
  <si>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</si>
  <si>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</si>
  <si>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</si>
  <si>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</si>
  <si>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</si>
  <si>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</si>
  <si>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</si>
  <si>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</si>
  <si>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</si>
  <si>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</si>
  <si>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</si>
  <si>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</si>
  <si>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</si>
  <si>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</si>
  <si>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</si>
  <si>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</si>
  <si>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</si>
  <si>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</si>
  <si>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</si>
  <si>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</si>
  <si>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</si>
  <si>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</si>
  <si>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</si>
  <si>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</si>
  <si>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</si>
  <si>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</si>
  <si>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</si>
  <si>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</si>
  <si>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</si>
  <si>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</si>
  <si>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</si>
  <si>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</si>
  <si>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</si>
  <si>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</si>
  <si>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</si>
  <si>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</si>
  <si>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</si>
  <si>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</si>
  <si>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</si>
  <si>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</si>
  <si>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</si>
  <si>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</si>
  <si>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</si>
  <si>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</si>
  <si>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</si>
  <si>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</si>
  <si>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</si>
  <si>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</si>
  <si>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</si>
  <si>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</si>
  <si>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</si>
  <si>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</si>
  <si>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</si>
  <si>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</si>
  <si>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</si>
  <si>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</si>
  <si>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</si>
  <si>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</si>
  <si>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</si>
  <si>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</si>
  <si>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</si>
  <si>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</si>
  <si>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</si>
  <si>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</si>
  <si>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</si>
  <si>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</si>
  <si>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</si>
  <si>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</si>
  <si>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</si>
  <si>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</si>
  <si>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</si>
  <si>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</si>
  <si>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</si>
  <si>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</si>
  <si>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</si>
  <si>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</si>
  <si>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</si>
  <si>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</si>
  <si>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</si>
  <si>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</si>
  <si>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</si>
  <si>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</si>
  <si>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</si>
  <si>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</si>
  <si>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</si>
  <si>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</si>
  <si>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</si>
  <si>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</si>
  <si>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</si>
  <si>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</si>
  <si>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</si>
  <si>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</si>
  <si>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</si>
  <si>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</si>
  <si>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</si>
  <si>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</si>
  <si>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</si>
  <si>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</si>
  <si>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</si>
  <si>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</si>
  <si>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</si>
  <si>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</si>
  <si>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</si>
  <si>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</si>
  <si>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</si>
  <si>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</si>
  <si>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</si>
  <si>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</si>
  <si>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</si>
  <si>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</si>
  <si>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</si>
  <si>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</si>
  <si>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</si>
  <si>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</si>
  <si>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</si>
  <si>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</si>
  <si>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</si>
  <si>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</si>
  <si>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</si>
  <si>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</si>
  <si>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</si>
  <si>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</si>
  <si>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</si>
  <si>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</si>
  <si>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</si>
  <si>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</si>
  <si>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</si>
  <si>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</si>
  <si>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</si>
  <si>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</si>
  <si>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</si>
  <si>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</si>
  <si>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</si>
  <si>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</si>
  <si>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</si>
  <si>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</si>
  <si>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</si>
  <si>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</si>
  <si>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</si>
  <si>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</si>
  <si>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</si>
  <si>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</si>
  <si>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</si>
  <si>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</si>
  <si>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</si>
  <si>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</si>
  <si>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</si>
  <si>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</si>
  <si>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</si>
  <si>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</si>
  <si>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</si>
  <si>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</si>
  <si>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</si>
  <si>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</si>
  <si>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</si>
  <si>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</si>
  <si>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</si>
  <si>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</si>
  <si>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</si>
  <si>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</si>
  <si>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</si>
  <si>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</si>
  <si>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</si>
  <si>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</si>
  <si>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</si>
  <si>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</si>
  <si>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</si>
  <si>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</si>
  <si>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</si>
  <si>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</si>
  <si>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</si>
  <si>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</si>
  <si>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</si>
  <si>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</si>
  <si>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</si>
  <si>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</si>
  <si>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</si>
  <si>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</si>
  <si>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</si>
  <si>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</si>
  <si>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</si>
  <si>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</si>
  <si>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</si>
  <si>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</si>
  <si>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</si>
  <si>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</si>
  <si>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</si>
  <si>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</si>
  <si>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</si>
  <si>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</si>
  <si>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</si>
  <si>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</si>
  <si>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</si>
  <si>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</si>
  <si>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</si>
  <si>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</si>
  <si>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</si>
  <si>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</si>
  <si>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</si>
  <si>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</si>
  <si>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</si>
  <si>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</si>
  <si>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</si>
  <si>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</si>
  <si>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</si>
  <si>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</si>
  <si>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</si>
  <si>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</si>
  <si>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</si>
  <si>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</si>
  <si>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</si>
  <si>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</si>
  <si>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</si>
  <si>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</si>
  <si>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</si>
  <si>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</si>
  <si>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</si>
  <si>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</si>
  <si>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</si>
  <si>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</si>
  <si>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</si>
  <si>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</si>
  <si>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</si>
  <si>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</si>
  <si>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</si>
  <si>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</si>
  <si>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</si>
  <si>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</si>
  <si>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</si>
  <si>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</si>
  <si>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</si>
  <si>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</si>
  <si>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</si>
  <si>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</si>
  <si>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</si>
  <si>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</si>
  <si>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</si>
  <si>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</si>
  <si>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</si>
  <si>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</si>
  <si>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</si>
  <si>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</si>
  <si>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</si>
  <si>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</si>
  <si>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</si>
  <si>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</si>
  <si>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</si>
  <si>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</si>
  <si>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</si>
  <si>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</si>
  <si>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</si>
  <si>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</si>
  <si>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</si>
  <si>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</si>
  <si>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</si>
  <si>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</si>
  <si>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</si>
  <si>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</si>
  <si>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</si>
  <si>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</si>
  <si>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</si>
  <si>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</si>
  <si>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</si>
  <si>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</si>
  <si>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</si>
  <si>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</si>
  <si>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</si>
  <si>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</si>
  <si>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</si>
  <si>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</si>
  <si>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</si>
  <si>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</si>
  <si>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</si>
  <si>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</si>
  <si>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</si>
  <si>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</si>
  <si>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</si>
  <si>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</si>
  <si>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</si>
  <si>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</si>
  <si>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</si>
  <si>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</si>
  <si>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</si>
  <si>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</si>
  <si>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</si>
  <si>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</si>
  <si>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</si>
  <si>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</si>
  <si>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</si>
  <si>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</si>
  <si>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</si>
  <si>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</si>
  <si>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</si>
  <si>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</si>
  <si>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</si>
  <si>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</si>
  <si>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</si>
  <si>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</si>
  <si>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</si>
  <si>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</si>
  <si>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</si>
  <si>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</si>
  <si>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</si>
  <si>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</si>
  <si>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</si>
  <si>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</si>
  <si>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</si>
  <si>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</si>
  <si>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</si>
  <si>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</si>
  <si>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</si>
  <si>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</si>
  <si>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</si>
  <si>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</si>
  <si>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</si>
  <si>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</si>
  <si>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</si>
  <si>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</si>
  <si>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</si>
  <si>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</si>
  <si>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</si>
  <si>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</si>
  <si>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</si>
  <si>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</si>
  <si>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</si>
  <si>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</si>
  <si>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</si>
  <si>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</si>
  <si>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</si>
  <si>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</si>
  <si>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</si>
  <si>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</si>
  <si>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</si>
  <si>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</si>
  <si>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</si>
  <si>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</si>
  <si>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</si>
  <si>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</si>
  <si>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</si>
  <si>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</si>
  <si>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</si>
  <si>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</si>
  <si>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</si>
  <si>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</si>
  <si>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</si>
  <si>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</si>
  <si>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</si>
  <si>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</si>
  <si>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</si>
  <si>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</si>
  <si>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</si>
  <si>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</si>
  <si>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</si>
  <si>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</si>
  <si>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</si>
  <si>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</si>
  <si>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</si>
  <si>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</si>
  <si>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</si>
  <si>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</si>
  <si>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</si>
  <si>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</si>
  <si>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</si>
  <si>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</si>
  <si>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</si>
  <si>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</si>
  <si>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</si>
  <si>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</si>
  <si>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</si>
  <si>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</si>
  <si>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</si>
  <si>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</si>
  <si>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</si>
  <si>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</si>
  <si>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</si>
  <si>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</si>
  <si>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</si>
  <si>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</si>
  <si>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</si>
  <si>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</si>
  <si>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</si>
  <si>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</si>
  <si>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</si>
  <si>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</si>
  <si>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</si>
  <si>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</si>
  <si>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</si>
  <si>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</si>
  <si>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</si>
  <si>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</si>
  <si>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</si>
  <si>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</si>
  <si>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</si>
  <si>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</si>
  <si>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</si>
  <si>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</si>
  <si>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</si>
  <si>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</si>
  <si>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</si>
  <si>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</si>
  <si>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</si>
  <si>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</si>
  <si>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</si>
  <si>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</si>
  <si>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</si>
  <si>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</si>
  <si>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</si>
  <si>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</si>
  <si>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</si>
  <si>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</si>
  <si>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</si>
  <si>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</si>
  <si>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</si>
  <si>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</si>
  <si>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</si>
  <si>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</si>
  <si>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</si>
  <si>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</si>
  <si>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</si>
  <si>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</si>
  <si>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</si>
  <si>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</si>
  <si>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</si>
  <si>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</si>
  <si>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</si>
  <si>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</si>
  <si>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</si>
  <si>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</si>
  <si>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</si>
  <si>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</si>
  <si>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</si>
  <si>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</si>
  <si>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</si>
  <si>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</si>
  <si>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</si>
  <si>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</si>
  <si>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</si>
  <si>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</si>
  <si>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</si>
  <si>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</si>
  <si>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</si>
  <si>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</si>
  <si>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</si>
  <si>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</si>
  <si>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</si>
  <si>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</si>
  <si>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</si>
  <si>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</si>
  <si>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</si>
  <si>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</si>
  <si>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</si>
  <si>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</si>
  <si>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</si>
  <si>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</si>
  <si>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</si>
  <si>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</si>
  <si>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</si>
  <si>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</si>
  <si>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</si>
  <si>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</si>
  <si>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</si>
  <si>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</si>
  <si>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</si>
  <si>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</si>
  <si>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</si>
  <si>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</si>
  <si>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</si>
  <si>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</si>
  <si>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</si>
  <si>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</si>
  <si>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</si>
  <si>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</si>
  <si>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</si>
  <si>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</si>
  <si>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</si>
  <si>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</si>
  <si>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</si>
  <si>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</si>
  <si>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</si>
  <si>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</si>
  <si>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</si>
  <si>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</si>
  <si>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</si>
  <si>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</si>
  <si>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</si>
  <si>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</si>
  <si>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</si>
  <si>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</si>
  <si>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</si>
  <si>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</si>
  <si>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</si>
  <si>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</si>
  <si>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</si>
  <si>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</si>
  <si>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</si>
  <si>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</si>
  <si>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</si>
  <si>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</si>
  <si>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</si>
  <si>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</si>
  <si>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</si>
  <si>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</si>
  <si>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</si>
  <si>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</si>
  <si>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</si>
  <si>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</si>
  <si>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</si>
  <si>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</si>
  <si>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</si>
  <si>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</si>
  <si>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</si>
  <si>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</si>
  <si>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</si>
  <si>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</si>
  <si>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</si>
  <si>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</si>
  <si>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</si>
  <si>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</si>
  <si>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</si>
  <si>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</si>
  <si>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</si>
  <si>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</si>
  <si>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</si>
  <si>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</si>
  <si>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</si>
  <si>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</si>
  <si>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</si>
  <si>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</si>
  <si>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</si>
  <si>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</si>
  <si>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</si>
  <si>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</si>
  <si>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</si>
  <si>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</si>
  <si>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</si>
  <si>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</si>
  <si>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</si>
  <si>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</si>
  <si>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</si>
  <si>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</si>
  <si>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</si>
  <si>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</si>
  <si>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</si>
  <si>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</si>
  <si>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</si>
  <si>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</si>
  <si>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</si>
  <si>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</si>
  <si>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</si>
  <si>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</si>
  <si>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</si>
  <si>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</si>
  <si>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</si>
  <si>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</si>
  <si>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</si>
  <si>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</si>
  <si>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</si>
  <si>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</si>
  <si>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</si>
  <si>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</si>
  <si>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</si>
  <si>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</si>
  <si>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</si>
  <si>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</si>
  <si>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</si>
  <si>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</si>
  <si>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</si>
  <si>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</si>
  <si>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</si>
  <si>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</si>
  <si>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</si>
  <si>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</si>
  <si>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</si>
  <si>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</si>
  <si>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</si>
  <si>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</si>
  <si>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</si>
  <si>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</si>
  <si>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</si>
  <si>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</si>
  <si>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</si>
  <si>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</si>
  <si>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</si>
  <si>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</si>
  <si>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</si>
  <si>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</si>
  <si>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</si>
  <si>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</si>
  <si>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</si>
  <si>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</si>
  <si>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</si>
  <si>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</si>
  <si>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</si>
  <si>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</si>
  <si>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</si>
  <si>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</si>
  <si>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</si>
  <si>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</si>
  <si>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</si>
  <si>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</si>
  <si>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</si>
  <si>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</si>
  <si>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</si>
  <si>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</si>
  <si>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</si>
  <si>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</si>
  <si>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</si>
  <si>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</si>
  <si>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</si>
  <si>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</si>
  <si>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</si>
  <si>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</si>
  <si>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</si>
  <si>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</si>
  <si>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</si>
  <si>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</si>
  <si>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</si>
  <si>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</si>
  <si>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</si>
  <si>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</si>
  <si>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</si>
  <si>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</si>
  <si>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</si>
  <si>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</si>
  <si>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</si>
  <si>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</si>
  <si>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</si>
  <si>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</si>
  <si>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</si>
  <si>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</si>
  <si>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</si>
  <si>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</si>
  <si>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</si>
  <si>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</si>
  <si>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</si>
  <si>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</si>
  <si>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</si>
  <si>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</si>
  <si>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</si>
  <si>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</si>
  <si>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</si>
  <si>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</si>
  <si>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</si>
  <si>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</si>
  <si>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</si>
  <si>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</si>
  <si>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</si>
  <si>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</si>
  <si>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</si>
  <si>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</si>
  <si>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</si>
  <si>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</si>
  <si>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</si>
  <si>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</si>
  <si>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</si>
  <si>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</si>
  <si>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</si>
  <si>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</si>
  <si>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</si>
  <si>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</si>
  <si>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</si>
  <si>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</si>
  <si>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</si>
  <si>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</si>
  <si>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</si>
  <si>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</si>
  <si>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</si>
  <si>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</si>
  <si>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</si>
  <si>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</si>
  <si>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</si>
  <si>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</si>
  <si>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</si>
  <si>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</si>
  <si>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</si>
  <si>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</si>
  <si>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</si>
  <si>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</si>
  <si>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</si>
  <si>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</si>
  <si>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</si>
  <si>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</si>
  <si>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</si>
  <si>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</si>
  <si>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</si>
  <si>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</si>
  <si>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</si>
  <si>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</si>
  <si>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</si>
  <si>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</si>
  <si>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</si>
  <si>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</si>
  <si>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</si>
  <si>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</si>
  <si>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</si>
  <si>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</si>
  <si>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</si>
  <si>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</si>
  <si>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</si>
  <si>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</si>
  <si>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</si>
  <si>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</si>
  <si>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</si>
  <si>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</si>
  <si>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</si>
  <si>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</si>
  <si>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</si>
  <si>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</si>
  <si>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</si>
  <si>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</si>
  <si>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</si>
  <si>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</si>
  <si>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</si>
  <si>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</si>
  <si>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</si>
  <si>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</si>
  <si>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</si>
  <si>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</si>
  <si>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</si>
  <si>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</si>
  <si>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</si>
  <si>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</si>
  <si>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</si>
  <si>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</si>
  <si>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</si>
  <si>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</si>
  <si>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</si>
  <si>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</si>
  <si>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</si>
  <si>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</si>
  <si>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</si>
  <si>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</si>
  <si>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</si>
  <si>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</si>
  <si>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</si>
  <si>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</si>
  <si>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</si>
  <si>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</si>
  <si>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</si>
  <si>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</si>
  <si>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</si>
  <si>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</si>
  <si>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</si>
  <si>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</si>
  <si>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</si>
  <si>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</si>
  <si>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</si>
  <si>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</si>
  <si>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</si>
  <si>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</si>
  <si>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</si>
  <si>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</si>
  <si>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</si>
  <si>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</si>
  <si>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</si>
  <si>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</si>
  <si>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</si>
  <si>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</si>
  <si>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</si>
  <si>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</si>
  <si>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</si>
  <si>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</si>
  <si>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</si>
  <si>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</si>
  <si>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</si>
  <si>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</si>
  <si>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</si>
  <si>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</si>
  <si>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</si>
  <si>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</si>
  <si>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</si>
  <si>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</si>
  <si>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</si>
  <si>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</si>
  <si>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</si>
  <si>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</si>
  <si>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</si>
  <si>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</si>
  <si>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</si>
  <si>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</si>
  <si>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</si>
  <si>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</si>
  <si>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</si>
  <si>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</si>
  <si>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</si>
  <si>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</si>
  <si>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</si>
  <si>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</si>
  <si>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</si>
  <si>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</si>
  <si>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</si>
  <si>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</si>
  <si>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</si>
  <si>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</si>
  <si>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</si>
  <si>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</si>
  <si>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</si>
  <si>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</si>
  <si>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</si>
  <si>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</si>
  <si>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</si>
  <si>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</si>
  <si>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</si>
  <si>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</si>
  <si>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</si>
  <si>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</si>
  <si>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</si>
  <si>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</si>
  <si>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</si>
  <si>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</si>
  <si>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</si>
  <si>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</si>
  <si>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</si>
  <si>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</si>
  <si>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</si>
  <si>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</si>
  <si>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</si>
  <si>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</si>
  <si>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</si>
  <si>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</si>
  <si>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</si>
  <si>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</si>
  <si>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</si>
  <si>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</si>
  <si>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</si>
  <si>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</si>
  <si>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</si>
  <si>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</si>
  <si>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</si>
  <si>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</si>
  <si>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</si>
  <si>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</si>
  <si>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</si>
  <si>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</si>
  <si>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</si>
  <si>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</si>
  <si>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</si>
  <si>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</si>
  <si>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</si>
  <si>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</si>
  <si>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</si>
  <si>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</si>
  <si>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</si>
  <si>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</si>
  <si>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</si>
  <si>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</si>
  <si>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</si>
  <si>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</si>
  <si>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</si>
  <si>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</si>
  <si>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</si>
  <si>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</si>
  <si>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</si>
  <si>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</si>
  <si>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</si>
  <si>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</si>
  <si>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</si>
  <si>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</si>
  <si>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</si>
  <si>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</si>
  <si>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</si>
  <si>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</si>
  <si>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</si>
  <si>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</si>
  <si>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</si>
  <si>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</si>
  <si>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</si>
  <si>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</si>
  <si>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</si>
  <si>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</si>
  <si>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</si>
  <si>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</si>
  <si>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</si>
  <si>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</si>
  <si>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</si>
  <si>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</si>
  <si>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</si>
  <si>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</si>
  <si>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</si>
  <si>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</si>
  <si>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</si>
  <si>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</si>
  <si>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</si>
  <si>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</si>
  <si>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</si>
  <si>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</si>
  <si>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</si>
  <si>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</si>
  <si>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</si>
  <si>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</si>
  <si>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</si>
  <si>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</si>
  <si>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</si>
  <si>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</si>
  <si>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</si>
  <si>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</si>
  <si>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</si>
  <si>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</si>
  <si>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</si>
  <si>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</si>
  <si>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</si>
  <si>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</si>
  <si>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</si>
  <si>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</si>
  <si>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</si>
  <si>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</si>
  <si>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</si>
  <si>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</si>
  <si>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</si>
  <si>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</si>
  <si>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</si>
  <si>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</si>
  <si>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</si>
  <si>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</si>
  <si>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</si>
  <si>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</si>
  <si>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</si>
  <si>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</si>
  <si>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</si>
  <si>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</si>
  <si>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</si>
  <si>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</si>
  <si>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</si>
  <si>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</si>
  <si>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</si>
  <si>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</si>
  <si>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</si>
  <si>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</si>
  <si>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</si>
  <si>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</si>
  <si>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</si>
  <si>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</si>
  <si>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</si>
  <si>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</si>
  <si>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</si>
  <si>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</si>
  <si>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</si>
  <si>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</si>
  <si>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</si>
  <si>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</si>
  <si>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</si>
  <si>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</si>
  <si>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</si>
  <si>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</si>
  <si>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</si>
  <si>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</si>
  <si>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</si>
  <si>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</si>
  <si>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</si>
  <si>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</si>
  <si>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</si>
  <si>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</si>
  <si>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</si>
  <si>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</si>
  <si>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</si>
  <si>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</si>
  <si>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</si>
  <si>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</si>
  <si>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</si>
  <si>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</si>
  <si>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</si>
  <si>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</si>
  <si>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</si>
  <si>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</si>
  <si>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</si>
  <si>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</si>
  <si>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</si>
  <si>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</si>
  <si>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</si>
  <si>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</si>
  <si>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</si>
  <si>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</si>
  <si>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</si>
  <si>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</si>
  <si>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</si>
  <si>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</si>
  <si>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</si>
  <si>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</si>
  <si>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</si>
  <si>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</si>
  <si>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</si>
  <si>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</si>
  <si>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</si>
  <si>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</si>
  <si>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</si>
  <si>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</si>
  <si>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</si>
  <si>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</si>
  <si>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</si>
  <si>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</si>
  <si>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</si>
  <si>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</si>
  <si>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</si>
  <si>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</si>
  <si>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</si>
  <si>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</si>
  <si>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</si>
  <si>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</si>
  <si>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</si>
  <si>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</si>
  <si>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</si>
  <si>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</si>
  <si>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</si>
  <si>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</si>
  <si>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</si>
  <si>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</si>
  <si>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</si>
  <si>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</si>
  <si>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</si>
  <si>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</si>
  <si>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</si>
  <si>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</si>
  <si>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</si>
  <si>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</si>
  <si>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</si>
  <si>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</si>
  <si>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</si>
  <si>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</si>
  <si>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</si>
  <si>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</si>
  <si>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</si>
  <si>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</si>
  <si>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</si>
  <si>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</si>
  <si>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</si>
  <si>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</si>
  <si>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</si>
  <si>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</si>
  <si>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</si>
  <si>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</si>
  <si>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</si>
  <si>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</si>
  <si>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</si>
  <si>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</si>
  <si>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</si>
  <si>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</si>
  <si>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</si>
  <si>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</si>
  <si>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</si>
  <si>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</si>
  <si>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</si>
  <si>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</si>
  <si>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</si>
  <si>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</si>
  <si>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</si>
  <si>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</si>
  <si>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</si>
  <si>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</si>
  <si>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</si>
  <si>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</si>
  <si>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</si>
  <si>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</si>
  <si>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</si>
  <si>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</si>
  <si>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</si>
  <si>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</si>
  <si>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</si>
  <si>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</si>
  <si>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</si>
  <si>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</si>
  <si>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</si>
  <si>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</si>
  <si>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</si>
  <si>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</si>
  <si>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</si>
  <si>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</si>
  <si>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</si>
  <si>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</si>
  <si>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</si>
  <si>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</si>
  <si>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</si>
  <si>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</si>
  <si>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</si>
  <si>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</si>
  <si>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</si>
  <si>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</si>
  <si>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</si>
  <si>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</si>
  <si>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</si>
  <si>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</si>
  <si>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</si>
  <si>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</si>
  <si>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</si>
  <si>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</si>
  <si>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</si>
  <si>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</si>
  <si>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</si>
  <si>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</si>
  <si>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</si>
  <si>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</si>
  <si>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</si>
  <si>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</si>
  <si>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</si>
  <si>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</si>
  <si>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</si>
  <si>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</si>
  <si>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</si>
  <si>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</si>
  <si>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</si>
  <si>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</si>
  <si>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</si>
  <si>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</si>
  <si>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</si>
  <si>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</si>
  <si>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</si>
  <si>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</si>
  <si>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</si>
  <si>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</si>
  <si>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</si>
  <si>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</si>
  <si>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</si>
  <si>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</si>
  <si>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</si>
  <si>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</si>
  <si>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</si>
  <si>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</si>
  <si>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</si>
  <si>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</si>
  <si>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</si>
  <si>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</si>
  <si>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</si>
  <si>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</si>
  <si>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</si>
  <si>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</si>
  <si>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</si>
  <si>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</si>
  <si>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</si>
  <si>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</si>
  <si>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</si>
  <si>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</si>
  <si>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</si>
  <si>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</si>
  <si>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</si>
  <si>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</si>
  <si>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</si>
  <si>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</si>
  <si>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</si>
  <si>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</si>
  <si>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</si>
  <si>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</si>
  <si>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</si>
  <si>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</si>
  <si>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</si>
  <si>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</si>
  <si>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</si>
  <si>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</si>
  <si>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</si>
  <si>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</si>
  <si>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</si>
  <si>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</si>
  <si>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</si>
  <si>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</si>
  <si>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</si>
  <si>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</si>
  <si>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</si>
  <si>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</si>
  <si>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</si>
  <si>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</si>
  <si>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</si>
  <si>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</si>
  <si>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</si>
  <si>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</si>
  <si>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</si>
  <si>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</si>
  <si>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</si>
  <si>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</si>
  <si>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</si>
  <si>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</si>
  <si>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</si>
  <si>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</si>
  <si>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</si>
  <si>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</si>
  <si>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</si>
  <si>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</si>
  <si>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</si>
  <si>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</si>
  <si>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</si>
  <si>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</si>
  <si>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</si>
  <si>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</si>
  <si>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</si>
  <si>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</si>
  <si>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</si>
  <si>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</si>
  <si>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</si>
  <si>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</si>
  <si>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</si>
  <si>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</si>
  <si>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</si>
  <si>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</si>
  <si>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</si>
  <si>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</si>
  <si>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</si>
  <si>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</si>
  <si>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</si>
  <si>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</si>
  <si>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</si>
  <si>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</si>
  <si>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</si>
  <si>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</si>
  <si>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</si>
  <si>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</si>
  <si>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</si>
  <si>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</si>
  <si>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</si>
  <si>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</si>
  <si>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</si>
  <si>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</si>
  <si>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</si>
  <si>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</si>
  <si>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</si>
  <si>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</si>
  <si>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</si>
  <si>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</si>
  <si>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</si>
  <si>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</si>
  <si>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</si>
  <si>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</si>
  <si>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</si>
  <si>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</si>
  <si>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</si>
  <si>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</si>
  <si>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</si>
  <si>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</si>
  <si>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</si>
  <si>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</si>
  <si>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</si>
  <si>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</si>
  <si>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</si>
  <si>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</si>
  <si>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</si>
  <si>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</si>
  <si>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</si>
  <si>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</si>
  <si>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</si>
  <si>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</si>
  <si>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</si>
  <si>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</si>
  <si>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</si>
  <si>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</si>
  <si>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</si>
  <si>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</si>
  <si>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</si>
  <si>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</si>
  <si>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</si>
  <si>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</si>
  <si>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</si>
  <si>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</si>
  <si>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</si>
  <si>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</si>
  <si>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</si>
  <si>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</si>
  <si>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</si>
  <si>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</si>
  <si>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</si>
  <si>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</si>
  <si>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</si>
  <si>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</si>
  <si>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</si>
  <si>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</si>
  <si>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</si>
  <si>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</si>
  <si>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</si>
  <si>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</si>
  <si>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</si>
  <si>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</si>
  <si>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</si>
  <si>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</si>
  <si>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</si>
  <si>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</si>
  <si>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</si>
  <si>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</si>
  <si>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</si>
  <si>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</si>
  <si>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</si>
  <si>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</si>
  <si>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</si>
  <si>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</si>
  <si>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</si>
  <si>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</si>
  <si>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</si>
  <si>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</si>
  <si>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</si>
  <si>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</si>
  <si>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</si>
  <si>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</si>
  <si>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</si>
  <si>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</si>
  <si>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</si>
  <si>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</si>
  <si>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</si>
  <si>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</si>
  <si>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</si>
  <si>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</si>
  <si>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</si>
  <si>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</si>
  <si>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</si>
  <si>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</si>
  <si>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</si>
  <si>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</si>
  <si>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</si>
  <si>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</si>
  <si>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</si>
  <si>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</si>
  <si>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</si>
  <si>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</si>
  <si>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</si>
  <si>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</si>
  <si>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</si>
  <si>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</si>
  <si>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</si>
  <si>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</si>
  <si>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</si>
  <si>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</si>
  <si>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</si>
  <si>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</si>
  <si>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</si>
  <si>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</si>
  <si>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</si>
  <si>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</si>
  <si>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</si>
  <si>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</si>
  <si>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</si>
  <si>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</si>
  <si>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</si>
  <si>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</si>
  <si>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</si>
  <si>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</si>
  <si>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</si>
  <si>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</si>
  <si>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</si>
  <si>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</si>
  <si>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</si>
  <si>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</si>
  <si>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</si>
  <si>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</si>
  <si>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</si>
  <si>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</si>
  <si>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</si>
  <si>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</si>
  <si>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</si>
  <si>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</si>
  <si>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</si>
  <si>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</si>
  <si>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</si>
  <si>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</si>
  <si>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</si>
  <si>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</si>
  <si>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</si>
  <si>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</si>
  <si>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</si>
  <si>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</si>
  <si>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</si>
  <si>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</si>
  <si>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</si>
  <si>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</si>
  <si>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</si>
  <si>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</si>
  <si>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</si>
  <si>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</si>
  <si>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</si>
  <si>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</si>
  <si>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</si>
  <si>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</si>
  <si>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</si>
  <si>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</si>
  <si>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</si>
  <si>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</si>
  <si>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</si>
  <si>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</si>
  <si>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</si>
  <si>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</si>
  <si>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</si>
  <si>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</si>
  <si>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</si>
  <si>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</si>
  <si>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</si>
  <si>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</si>
  <si>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</si>
  <si>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</si>
  <si>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</si>
  <si>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</si>
  <si>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</si>
  <si>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</si>
  <si>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</si>
  <si>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</si>
  <si>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</si>
  <si>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</si>
  <si>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</si>
  <si>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</si>
  <si>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</si>
  <si>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</si>
  <si>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</si>
  <si>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</si>
  <si>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</si>
  <si>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</si>
  <si>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</si>
  <si>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</si>
  <si>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</si>
  <si>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</si>
  <si>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</si>
  <si>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</si>
  <si>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</si>
  <si>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</si>
  <si>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</si>
  <si>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</si>
  <si>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</si>
  <si>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</si>
  <si>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</si>
  <si>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</si>
  <si>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</si>
  <si>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</si>
  <si>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</si>
  <si>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</si>
  <si>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</si>
  <si>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</si>
  <si>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</si>
  <si>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</si>
  <si>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</si>
  <si>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</si>
  <si>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</si>
  <si>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</si>
  <si>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</si>
  <si>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</si>
  <si>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</si>
  <si>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</si>
  <si>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</si>
  <si>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</si>
  <si>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</si>
  <si>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</si>
  <si>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</si>
  <si>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</si>
  <si>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</si>
  <si>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</si>
  <si>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</si>
  <si>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</si>
  <si>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</si>
  <si>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</si>
  <si>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</si>
  <si>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</si>
  <si>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</si>
  <si>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</si>
  <si>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</si>
  <si>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</si>
  <si>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</si>
  <si>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</si>
  <si>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</si>
  <si>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</si>
  <si>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</si>
  <si>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</si>
  <si>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</si>
  <si>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</si>
  <si>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</si>
  <si>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</si>
  <si>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</si>
  <si>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</si>
  <si>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</si>
  <si>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</si>
  <si>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</si>
  <si>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</si>
  <si>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</si>
  <si>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</si>
  <si>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</si>
  <si>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</si>
  <si>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</si>
  <si>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</si>
  <si>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</si>
  <si>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</si>
  <si>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</si>
  <si>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</si>
  <si>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</si>
  <si>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</si>
  <si>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</si>
  <si>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</si>
  <si>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</si>
  <si>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</si>
  <si>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</si>
  <si>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</si>
  <si>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</si>
  <si>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</si>
  <si>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</si>
  <si>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</si>
  <si>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</si>
  <si>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</si>
  <si>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</si>
  <si>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</si>
  <si>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</si>
  <si>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</si>
  <si>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</si>
  <si>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</si>
  <si>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</si>
  <si>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</si>
  <si>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</si>
  <si>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</si>
  <si>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</si>
  <si>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</si>
  <si>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</si>
  <si>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</si>
  <si>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</si>
  <si>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</si>
  <si>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</si>
  <si>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</si>
  <si>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</si>
  <si>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</si>
  <si>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</si>
  <si>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</si>
  <si>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</si>
  <si>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</si>
  <si>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</si>
  <si>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</si>
  <si>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</si>
  <si>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</si>
  <si>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</si>
  <si>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</si>
  <si>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</si>
  <si>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</si>
  <si>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</si>
  <si>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</si>
  <si>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</si>
  <si>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</si>
  <si>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</si>
  <si>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</si>
  <si>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</si>
  <si>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</si>
  <si>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</si>
  <si>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</si>
  <si>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</si>
  <si>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</si>
  <si>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</si>
  <si>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</si>
  <si>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</si>
  <si>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</si>
  <si>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</si>
  <si>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</si>
  <si>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</si>
  <si>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</si>
  <si>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</si>
  <si>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</si>
  <si>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</si>
  <si>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</si>
  <si>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</si>
  <si>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</si>
  <si>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</si>
  <si>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</si>
  <si>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</si>
  <si>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</si>
  <si>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</si>
  <si>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</si>
  <si>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</si>
  <si>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</si>
  <si>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</si>
  <si>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</si>
  <si>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</si>
  <si>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</si>
  <si>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</si>
  <si>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</si>
  <si>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</si>
  <si>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</si>
  <si>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</si>
  <si>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</si>
  <si>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</si>
  <si>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</si>
  <si>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</si>
  <si>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</si>
  <si>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</si>
  <si>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</si>
  <si>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</si>
  <si>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</si>
  <si>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</si>
  <si>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</si>
  <si>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</si>
  <si>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</si>
  <si>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</si>
  <si>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</si>
  <si>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</si>
  <si>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</si>
  <si>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</si>
  <si>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</si>
  <si>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</si>
  <si>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</si>
  <si>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</si>
  <si>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</si>
  <si>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</si>
  <si>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</si>
  <si>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</si>
  <si>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</si>
  <si>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</si>
  <si>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</si>
  <si>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</si>
  <si>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</si>
  <si>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</si>
  <si>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</si>
  <si>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</si>
  <si>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</si>
  <si>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</si>
  <si>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</si>
  <si>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</si>
  <si>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</si>
  <si>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</si>
  <si>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</si>
  <si>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</si>
  <si>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</si>
  <si>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</si>
  <si>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</si>
  <si>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</si>
  <si>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</si>
  <si>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</si>
  <si>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</si>
  <si>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</si>
  <si>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</si>
  <si>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</si>
  <si>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</si>
  <si>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</si>
  <si>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</si>
  <si>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</si>
  <si>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</si>
  <si>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</si>
  <si>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</si>
  <si>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</si>
  <si>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</si>
  <si>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</si>
  <si>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</si>
  <si>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</si>
  <si>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</si>
  <si>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</si>
  <si>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</si>
  <si>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</si>
  <si>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</si>
  <si>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</si>
  <si>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</si>
  <si>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</si>
  <si>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</si>
  <si>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</si>
  <si>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</si>
  <si>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</si>
  <si>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</si>
  <si>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</si>
  <si>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</si>
  <si>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</si>
  <si>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</si>
  <si>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</si>
  <si>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</si>
  <si>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</si>
  <si>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</si>
  <si>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</si>
  <si>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</si>
  <si>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</si>
  <si>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</si>
  <si>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</si>
  <si>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</si>
  <si>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</si>
  <si>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</si>
  <si>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</si>
  <si>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</si>
  <si>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</si>
  <si>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</si>
  <si>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</si>
  <si>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</si>
  <si>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</si>
  <si>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</si>
  <si>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</si>
  <si>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</si>
  <si>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</si>
  <si>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</si>
  <si>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</si>
  <si>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</si>
  <si>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</si>
  <si>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</si>
  <si>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</si>
  <si>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</si>
  <si>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</si>
  <si>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</si>
  <si>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</si>
  <si>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</si>
  <si>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</si>
  <si>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</si>
  <si>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</si>
  <si>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</si>
  <si>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</si>
  <si>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</si>
  <si>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</si>
  <si>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</si>
  <si>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</si>
  <si>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</si>
  <si>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</si>
  <si>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</si>
  <si>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</si>
  <si>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</si>
  <si>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</si>
  <si>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</si>
  <si>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</si>
  <si>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</si>
  <si>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</si>
  <si>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</si>
  <si>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</si>
  <si>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</si>
  <si>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</si>
  <si>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</si>
  <si>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</si>
  <si>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</si>
  <si>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</si>
  <si>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</si>
  <si>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</si>
  <si>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</si>
  <si>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</si>
  <si>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</si>
  <si>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</si>
  <si>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</si>
  <si>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</si>
  <si>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</si>
  <si>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</si>
  <si>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</si>
  <si>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</si>
  <si>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</si>
  <si>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</si>
  <si>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</si>
  <si>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</si>
  <si>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</si>
  <si>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</si>
  <si>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</si>
  <si>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</si>
  <si>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</si>
  <si>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</si>
  <si>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</si>
  <si>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</si>
  <si>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</si>
  <si>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</si>
  <si>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</si>
  <si>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</si>
  <si>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</si>
  <si>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</si>
  <si>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</si>
  <si>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</si>
  <si>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</si>
  <si>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</si>
  <si>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</si>
  <si>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</si>
  <si>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</si>
  <si>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</si>
  <si>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</si>
  <si>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</si>
  <si>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</si>
  <si>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</si>
  <si>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</si>
  <si>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</si>
  <si>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</si>
  <si>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</si>
  <si>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</si>
  <si>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</si>
  <si>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</si>
  <si>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</si>
  <si>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</si>
  <si>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</si>
  <si>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</si>
  <si>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</si>
  <si>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</si>
  <si>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</si>
  <si>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</si>
  <si>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</si>
  <si>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</si>
  <si>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</si>
  <si>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</si>
  <si>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</si>
  <si>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</si>
  <si>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</si>
  <si>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</si>
  <si>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</si>
  <si>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</si>
  <si>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</si>
  <si>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</si>
  <si>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</si>
  <si>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</si>
  <si>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</si>
  <si>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</si>
  <si>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</si>
  <si>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</si>
  <si>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</si>
  <si>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</si>
  <si>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</si>
  <si>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</si>
  <si>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</si>
  <si>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</si>
  <si>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</si>
  <si>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</si>
  <si>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</si>
  <si>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</si>
  <si>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</si>
  <si>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</si>
  <si>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</si>
  <si>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</si>
  <si>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</si>
  <si>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</si>
  <si>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</si>
  <si>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</si>
  <si>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</si>
  <si>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</si>
  <si>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</si>
  <si>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</si>
  <si>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</si>
  <si>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</si>
  <si>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</si>
  <si>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</si>
  <si>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</si>
  <si>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</si>
  <si>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</si>
  <si>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</si>
  <si>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</si>
  <si>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</si>
  <si>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</si>
  <si>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</si>
  <si>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</si>
  <si>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</si>
  <si>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</si>
  <si>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</si>
  <si>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</si>
  <si>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</si>
  <si>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</si>
  <si>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</si>
  <si>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</si>
  <si>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</si>
  <si>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</si>
  <si>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</si>
  <si>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</si>
  <si>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</si>
  <si>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</si>
  <si>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</si>
  <si>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</si>
  <si>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</si>
  <si>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</si>
  <si>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</si>
  <si>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</si>
  <si>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</si>
  <si>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</si>
  <si>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</si>
  <si>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</si>
  <si>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</si>
  <si>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</si>
  <si>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</si>
  <si>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</si>
  <si>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</si>
  <si>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</si>
  <si>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</si>
  <si>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</si>
  <si>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</si>
  <si>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</si>
  <si>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</si>
  <si>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</si>
  <si>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</si>
  <si>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</si>
  <si>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</si>
  <si>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</si>
  <si>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</si>
  <si>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</si>
  <si>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</si>
  <si>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</si>
  <si>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</si>
  <si>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</si>
  <si>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</si>
  <si>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</si>
  <si>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</si>
  <si>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</si>
  <si>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</si>
  <si>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</si>
  <si>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</si>
  <si>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</si>
  <si>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</si>
  <si>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</si>
  <si>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</si>
  <si>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</si>
  <si>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</si>
  <si>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</si>
  <si>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</si>
  <si>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</si>
  <si>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</si>
  <si>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</si>
  <si>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</si>
  <si>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</si>
  <si>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</si>
  <si>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</si>
  <si>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</si>
  <si>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</si>
  <si>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</si>
  <si>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</si>
  <si>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</si>
  <si>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</si>
  <si>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</si>
  <si>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</si>
  <si>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</si>
  <si>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</si>
  <si>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</si>
  <si>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</si>
  <si>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</si>
  <si>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</si>
  <si>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</si>
  <si>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</si>
  <si>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</si>
  <si>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</si>
  <si>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</si>
  <si>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</si>
  <si>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</si>
  <si>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</si>
  <si>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</si>
  <si>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</si>
  <si>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</si>
  <si>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</si>
  <si>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</si>
  <si>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</si>
  <si>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</si>
  <si>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</si>
  <si>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</si>
  <si>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</si>
  <si>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</si>
  <si>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</si>
  <si>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</si>
  <si>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</si>
  <si>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</si>
  <si>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</si>
  <si>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</si>
  <si>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</si>
  <si>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</si>
  <si>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</si>
  <si>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</si>
  <si>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</si>
  <si>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</si>
  <si>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</si>
  <si>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</si>
  <si>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</si>
  <si>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</si>
  <si>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</si>
  <si>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</si>
  <si>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</si>
  <si>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</si>
  <si>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</si>
  <si>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</si>
  <si>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</si>
  <si>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</si>
  <si>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</si>
  <si>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</si>
  <si>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</si>
  <si>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</si>
  <si>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</si>
  <si>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</si>
  <si>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</si>
  <si>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</si>
  <si>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</si>
  <si>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</si>
  <si>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</si>
  <si>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</si>
  <si>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</si>
  <si>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</si>
  <si>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</si>
  <si>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</si>
  <si>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</si>
  <si>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</si>
  <si>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</si>
  <si>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</si>
  <si>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</si>
  <si>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</si>
  <si>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</si>
  <si>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</si>
  <si>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</si>
  <si>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</si>
  <si>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</si>
  <si>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</si>
  <si>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</si>
  <si>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</si>
  <si>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</si>
  <si>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</si>
  <si>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</si>
  <si>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</si>
  <si>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</si>
  <si>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</si>
  <si>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</si>
  <si>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</si>
  <si>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</si>
  <si>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</si>
  <si>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</si>
  <si>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</si>
  <si>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</si>
  <si>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</si>
  <si>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</si>
  <si>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</si>
  <si>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</si>
  <si>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</si>
  <si>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</si>
  <si>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</si>
  <si>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</si>
  <si>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</si>
  <si>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</si>
  <si>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</si>
  <si>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</si>
  <si>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</si>
  <si>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</si>
  <si>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</si>
  <si>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</si>
  <si>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</si>
  <si>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</si>
  <si>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</si>
  <si>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</si>
  <si>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</si>
  <si>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</si>
  <si>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</si>
  <si>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</si>
  <si>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</si>
  <si>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</si>
  <si>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</si>
  <si>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</si>
  <si>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</si>
  <si>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</si>
  <si>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</si>
  <si>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</si>
  <si>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</si>
  <si>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</si>
  <si>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</si>
  <si>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</si>
  <si>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</si>
  <si>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</si>
  <si>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</si>
  <si>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</si>
  <si>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</si>
  <si>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</si>
  <si>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</si>
  <si>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</si>
  <si>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</si>
  <si>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</si>
  <si>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</si>
  <si>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</si>
  <si>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</si>
  <si>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</si>
  <si>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</si>
  <si>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</si>
  <si>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</si>
  <si>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</si>
  <si>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</si>
  <si>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</si>
  <si>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</si>
  <si>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</si>
  <si>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</si>
  <si>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</si>
  <si>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</si>
  <si>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</si>
  <si>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</si>
  <si>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</si>
  <si>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</si>
  <si>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</si>
  <si>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</si>
  <si>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</si>
  <si>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</si>
  <si>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</si>
  <si>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</si>
  <si>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</si>
  <si>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</si>
  <si>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</si>
  <si>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</si>
  <si>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</si>
  <si>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</si>
  <si>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</si>
  <si>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</si>
  <si>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</si>
  <si>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</si>
  <si>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</si>
  <si>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</si>
  <si>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</si>
  <si>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</si>
  <si>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</si>
  <si>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</si>
  <si>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</si>
  <si>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</si>
  <si>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</si>
  <si>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</si>
  <si>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</si>
  <si>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</si>
  <si>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</si>
  <si>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</si>
  <si>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</si>
  <si>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</si>
  <si>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</si>
  <si>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</si>
  <si>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</si>
  <si>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</si>
  <si>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</si>
  <si>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</si>
  <si>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</si>
  <si>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</si>
  <si>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</si>
  <si>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</si>
  <si>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</si>
  <si>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</si>
  <si>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</si>
  <si>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</si>
  <si>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</si>
  <si>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</si>
  <si>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</si>
  <si>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</si>
  <si>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</si>
  <si>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</si>
  <si>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</si>
  <si>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</si>
  <si>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</si>
  <si>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</si>
  <si>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</si>
  <si>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</si>
  <si>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</si>
  <si>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</si>
  <si>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</si>
  <si>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</si>
  <si>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</si>
  <si>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</si>
  <si>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</si>
  <si>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</si>
  <si>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</si>
  <si>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</si>
  <si>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</si>
  <si>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</si>
  <si>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</si>
  <si>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</si>
  <si>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</si>
  <si>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</si>
  <si>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</si>
  <si>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</si>
  <si>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</si>
  <si>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</si>
  <si>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</si>
  <si>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</si>
  <si>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</si>
  <si>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</si>
  <si>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</si>
  <si>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</si>
  <si>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</si>
  <si>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</si>
  <si>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</si>
  <si>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</si>
  <si>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</si>
  <si>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</si>
  <si>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</si>
  <si>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</si>
  <si>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</si>
  <si>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</si>
  <si>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</si>
  <si>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</si>
  <si>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</si>
  <si>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</si>
  <si>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</si>
  <si>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</si>
  <si>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</si>
  <si>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</si>
  <si>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</si>
  <si>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</si>
  <si>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</si>
  <si>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</si>
  <si>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</si>
  <si>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</si>
  <si>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</si>
  <si>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</si>
  <si>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</si>
  <si>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</si>
  <si>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</si>
  <si>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</si>
  <si>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</si>
  <si>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</si>
  <si>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</si>
  <si>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</si>
  <si>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</si>
  <si>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</si>
  <si>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</si>
  <si>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</si>
  <si>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</si>
  <si>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</si>
  <si>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</si>
  <si>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</si>
  <si>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</si>
  <si>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</si>
  <si>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</si>
  <si>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</si>
  <si>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</si>
  <si>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</si>
  <si>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</si>
  <si>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</si>
  <si>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</si>
  <si>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</si>
  <si>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</si>
  <si>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</si>
  <si>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</si>
  <si>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</si>
  <si>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</si>
  <si>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</si>
  <si>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</si>
  <si>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</si>
  <si>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</si>
  <si>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</si>
  <si>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</si>
  <si>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</si>
  <si>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</si>
  <si>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</si>
  <si>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</si>
  <si>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</si>
  <si>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</si>
  <si>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</si>
  <si>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</si>
  <si>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</si>
  <si>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</si>
  <si>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</si>
  <si>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</si>
  <si>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</si>
  <si>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</si>
  <si>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</si>
  <si>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</si>
  <si>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</si>
  <si>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</si>
  <si>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</si>
  <si>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</si>
  <si>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</si>
  <si>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</si>
  <si>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</si>
  <si>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</si>
  <si>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</si>
  <si>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</si>
  <si>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</si>
  <si>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</si>
  <si>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</si>
  <si>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</si>
  <si>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</si>
  <si>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</si>
  <si>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</si>
  <si>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</si>
  <si>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</si>
  <si>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</si>
  <si>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</si>
  <si>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</si>
  <si>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</si>
  <si>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</si>
  <si>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</si>
  <si>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</si>
  <si>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</si>
  <si>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</si>
  <si>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</si>
  <si>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</si>
  <si>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</si>
  <si>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</si>
  <si>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</si>
  <si>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</si>
  <si>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</si>
  <si>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</si>
  <si>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</si>
  <si>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</si>
  <si>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</si>
  <si>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</si>
  <si>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</si>
  <si>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</si>
  <si>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</si>
  <si>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</si>
  <si>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</si>
  <si>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</si>
  <si>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</si>
  <si>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</si>
  <si>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</si>
  <si>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</si>
  <si>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</si>
  <si>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</si>
  <si>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</si>
  <si>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</si>
  <si>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</si>
  <si>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</si>
  <si>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</si>
  <si>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</si>
  <si>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</si>
  <si>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</si>
  <si>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</si>
  <si>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</si>
  <si>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</si>
  <si>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</si>
  <si>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</si>
  <si>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</si>
  <si>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</si>
  <si>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</si>
  <si>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</si>
  <si>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</si>
  <si>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</si>
  <si>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</si>
  <si>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</si>
  <si>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</si>
  <si>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</si>
  <si>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</si>
  <si>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</si>
  <si>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</si>
  <si>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</si>
  <si>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</si>
  <si>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</si>
  <si>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</si>
  <si>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</si>
  <si>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</si>
  <si>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</si>
  <si>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</si>
  <si>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</si>
  <si>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</si>
  <si>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</si>
  <si>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</si>
  <si>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</si>
  <si>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</si>
  <si>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</si>
  <si>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</si>
  <si>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</si>
  <si>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</si>
  <si>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</si>
  <si>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</si>
  <si>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</si>
  <si>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</si>
  <si>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</si>
  <si>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</si>
  <si>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</si>
  <si>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</si>
  <si>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</si>
  <si>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</si>
  <si>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</si>
  <si>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</si>
  <si>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</si>
  <si>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</si>
  <si>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</si>
  <si>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</si>
  <si>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</si>
  <si>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</si>
  <si>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</si>
  <si>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</si>
  <si>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</si>
  <si>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</si>
  <si>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</si>
  <si>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</si>
  <si>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</si>
  <si>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</si>
  <si>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</si>
  <si>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</si>
  <si>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</si>
  <si>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</si>
  <si>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</si>
  <si>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</si>
  <si>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</si>
  <si>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</si>
  <si>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</si>
  <si>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</si>
  <si>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</si>
  <si>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</si>
  <si>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</si>
  <si>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</si>
  <si>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</si>
  <si>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</si>
  <si>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</si>
  <si>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</si>
  <si>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</si>
  <si>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</si>
  <si>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</si>
  <si>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</si>
  <si>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</si>
  <si>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</si>
  <si>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</si>
  <si>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</si>
  <si>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</si>
  <si>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</si>
  <si>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</si>
  <si>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</si>
  <si>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</si>
  <si>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</si>
  <si>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</si>
  <si>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</si>
  <si>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</si>
  <si>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</si>
  <si>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</si>
  <si>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</si>
  <si>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</si>
  <si>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</si>
  <si>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</si>
  <si>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</si>
  <si>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</si>
  <si>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</si>
  <si>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</si>
  <si>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</si>
  <si>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</si>
  <si>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</si>
  <si>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</si>
  <si>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</si>
  <si>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</si>
  <si>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</si>
  <si>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</si>
  <si>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</si>
  <si>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</si>
  <si>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</si>
  <si>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</si>
  <si>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</si>
  <si>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</si>
  <si>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</si>
  <si>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</si>
  <si>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</si>
  <si>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</si>
  <si>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</si>
  <si>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</si>
  <si>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</si>
  <si>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</si>
  <si>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</si>
  <si>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</si>
  <si>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</si>
  <si>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</si>
  <si>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</si>
  <si>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</si>
  <si>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</si>
  <si>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</si>
  <si>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</si>
  <si>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</si>
  <si>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</si>
  <si>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</si>
  <si>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</si>
  <si>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</si>
  <si>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</si>
  <si>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</si>
  <si>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</si>
  <si>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</si>
  <si>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</si>
  <si>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</si>
  <si>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</si>
  <si>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</si>
  <si>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</si>
  <si>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</si>
  <si>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</si>
  <si>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</si>
  <si>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</si>
  <si>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</si>
  <si>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</si>
  <si>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</si>
  <si>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</si>
  <si>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</si>
  <si>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</si>
  <si>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</si>
  <si>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</si>
  <si>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</si>
  <si>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</si>
  <si>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</si>
  <si>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</si>
  <si>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</si>
  <si>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</si>
  <si>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</si>
  <si>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</si>
  <si>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</si>
  <si>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</si>
  <si>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</si>
  <si>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</si>
  <si>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</si>
  <si>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</si>
  <si>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</si>
  <si>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</si>
  <si>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</si>
  <si>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</si>
  <si>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</si>
  <si>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</si>
  <si>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</si>
  <si>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</si>
  <si>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</si>
  <si>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</si>
  <si>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</si>
  <si>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</si>
  <si>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</si>
  <si>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</si>
  <si>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</si>
  <si>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</si>
  <si>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</si>
  <si>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</si>
  <si>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</si>
  <si>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</si>
  <si>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</si>
  <si>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</si>
  <si>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</si>
  <si>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</si>
  <si>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</si>
  <si>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</si>
  <si>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</si>
  <si>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</si>
  <si>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</si>
  <si>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</si>
  <si>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</si>
  <si>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</si>
  <si>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</si>
  <si>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</si>
  <si>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</si>
  <si>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</si>
  <si>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</si>
  <si>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</si>
  <si>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</si>
  <si>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</si>
  <si>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</si>
  <si>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</si>
  <si>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</si>
  <si>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</si>
  <si>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</si>
  <si>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</si>
  <si>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</si>
  <si>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</si>
  <si>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</si>
  <si>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</si>
  <si>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</si>
  <si>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</si>
  <si>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</si>
  <si>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</si>
  <si>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</si>
  <si>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</si>
  <si>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</si>
  <si>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</si>
  <si>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</si>
  <si>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</si>
  <si>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</si>
  <si>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</si>
  <si>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</si>
  <si>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</si>
  <si>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</si>
  <si>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</si>
  <si>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</si>
  <si>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</si>
  <si>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</si>
  <si>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</si>
  <si>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</si>
  <si>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</si>
  <si>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</si>
  <si>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</si>
  <si>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</si>
  <si>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</si>
  <si>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</si>
  <si>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</si>
  <si>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</si>
  <si>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</si>
  <si>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</si>
  <si>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</si>
  <si>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</si>
  <si>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</si>
  <si>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</si>
  <si>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</si>
  <si>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</si>
  <si>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</si>
  <si>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</si>
  <si>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</si>
  <si>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</si>
  <si>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</si>
  <si>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</si>
  <si>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</si>
  <si>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</si>
  <si>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</si>
  <si>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</si>
  <si>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</si>
  <si>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</si>
  <si>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</si>
  <si>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</si>
  <si>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</si>
  <si>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</si>
  <si>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</si>
  <si>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</si>
  <si>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</si>
  <si>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</si>
  <si>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</si>
  <si>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</si>
  <si>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</si>
  <si>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</si>
  <si>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</si>
  <si>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</si>
  <si>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</si>
  <si>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</si>
  <si>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</si>
  <si>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</si>
  <si>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</si>
  <si>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</si>
  <si>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</si>
  <si>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</si>
  <si>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</si>
  <si>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</si>
  <si>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</si>
  <si>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</si>
  <si>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</si>
  <si>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</si>
  <si>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</si>
  <si>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</si>
  <si>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</si>
  <si>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</si>
  <si>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</si>
  <si>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</si>
  <si>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</si>
  <si>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</si>
  <si>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</si>
  <si>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</si>
  <si>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</si>
  <si>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</si>
  <si>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</si>
  <si>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</si>
  <si>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</si>
  <si>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</si>
  <si>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</si>
  <si>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</si>
  <si>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</si>
  <si>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</si>
  <si>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</si>
  <si>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</si>
  <si>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</si>
  <si>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</si>
  <si>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</si>
  <si>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</si>
  <si>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</si>
  <si>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</si>
  <si>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</si>
  <si>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</si>
  <si>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</si>
  <si>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</si>
  <si>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</si>
  <si>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</si>
  <si>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</si>
  <si>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</si>
  <si>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</si>
  <si>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</si>
  <si>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</si>
  <si>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</si>
  <si>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</si>
  <si>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</si>
  <si>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</si>
  <si>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</si>
  <si>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</si>
  <si>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</si>
  <si>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</si>
  <si>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</si>
  <si>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</si>
  <si>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</si>
  <si>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</si>
  <si>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</si>
  <si>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</si>
  <si>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</si>
  <si>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</si>
  <si>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</si>
  <si>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</si>
  <si>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</si>
  <si>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</si>
  <si>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</si>
  <si>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</si>
  <si>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</si>
  <si>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</si>
  <si>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</si>
  <si>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</si>
  <si>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</si>
  <si>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</si>
  <si>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</si>
  <si>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</si>
  <si>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</si>
  <si>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</si>
  <si>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</si>
  <si>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</si>
  <si>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</si>
  <si>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</si>
  <si>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</si>
  <si>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</si>
  <si>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</si>
  <si>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</si>
  <si>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</si>
  <si>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</si>
  <si>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</si>
  <si>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</si>
  <si>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</si>
  <si>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</si>
  <si>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</si>
  <si>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</si>
  <si>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</si>
  <si>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</si>
  <si>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</si>
  <si>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</si>
  <si>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</si>
  <si>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</si>
  <si>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</si>
  <si>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</si>
  <si>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</si>
  <si>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</si>
  <si>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</si>
  <si>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</si>
  <si>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</si>
  <si>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</si>
  <si>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</si>
  <si>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</si>
  <si>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</si>
  <si>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</si>
  <si>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</si>
  <si>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</si>
  <si>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</si>
  <si>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</si>
  <si>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</si>
  <si>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</si>
  <si>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</si>
  <si>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</si>
  <si>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</si>
  <si>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</si>
  <si>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</si>
  <si>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</si>
  <si>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</si>
  <si>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</si>
  <si>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</si>
  <si>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</si>
  <si>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</si>
  <si>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</si>
  <si>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</si>
  <si>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</si>
  <si>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</si>
  <si>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</si>
  <si>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</si>
  <si>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</si>
  <si>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</si>
  <si>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</si>
  <si>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</si>
  <si>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</si>
  <si>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</si>
  <si>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</si>
  <si>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</si>
  <si>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</si>
  <si>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</si>
  <si>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</si>
  <si>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</si>
  <si>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</si>
  <si>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</si>
  <si>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</si>
  <si>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</si>
  <si>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</si>
  <si>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</si>
  <si>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</si>
  <si>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</si>
  <si>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</si>
  <si>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</si>
  <si>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</si>
  <si>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</si>
  <si>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</si>
  <si>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</si>
  <si>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</si>
  <si>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</si>
  <si>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</si>
  <si>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</si>
  <si>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</si>
  <si>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</si>
  <si>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</si>
  <si>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</si>
  <si>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</si>
  <si>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</si>
  <si>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</si>
  <si>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</si>
  <si>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</si>
  <si>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</si>
  <si>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</si>
  <si>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</si>
  <si>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</si>
  <si>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</si>
  <si>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</si>
  <si>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</si>
  <si>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</si>
  <si>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</si>
  <si>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</si>
  <si>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</si>
  <si>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</si>
  <si>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</si>
  <si>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</si>
  <si>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</si>
  <si>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</si>
  <si>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</si>
  <si>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</si>
  <si>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</si>
  <si>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</si>
  <si>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</si>
  <si>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</si>
  <si>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</si>
  <si>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</si>
  <si>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</si>
  <si>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</si>
  <si>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</si>
  <si>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</si>
  <si>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</si>
  <si>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</si>
  <si>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</si>
  <si>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</si>
  <si>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</si>
  <si>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</si>
  <si>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</si>
  <si>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</si>
  <si>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</si>
  <si>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</si>
  <si>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</si>
  <si>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</si>
  <si>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</si>
  <si>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</si>
  <si>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</si>
  <si>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</si>
  <si>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</si>
  <si>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</si>
  <si>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</si>
  <si>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</si>
  <si>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</si>
  <si>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</si>
  <si>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</si>
  <si>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</si>
  <si>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</si>
  <si>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</si>
  <si>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</si>
  <si>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</si>
  <si>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</si>
  <si>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</si>
  <si>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</si>
  <si>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</si>
  <si>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</si>
  <si>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</si>
  <si>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</si>
  <si>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</si>
  <si>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</si>
  <si>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</si>
  <si>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</si>
  <si>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</si>
  <si>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</si>
  <si>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</si>
  <si>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</si>
  <si>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</si>
  <si>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</si>
  <si>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</si>
  <si>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</si>
  <si>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</si>
  <si>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</si>
  <si>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</si>
  <si>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</si>
  <si>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</si>
  <si>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</si>
  <si>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</si>
  <si>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</si>
  <si>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</si>
  <si>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</si>
  <si>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</si>
  <si>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</si>
  <si>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</si>
  <si>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</si>
  <si>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</si>
  <si>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</si>
  <si>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</si>
  <si>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</si>
  <si>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</si>
  <si>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</si>
  <si>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</si>
  <si>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</si>
  <si>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</si>
  <si>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</si>
  <si>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</si>
  <si>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</si>
  <si>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</si>
  <si>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</si>
  <si>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</si>
  <si>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</si>
  <si>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</si>
  <si>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</si>
  <si>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</si>
  <si>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</si>
  <si>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</si>
  <si>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</si>
  <si>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</si>
  <si>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</si>
  <si>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</si>
  <si>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</si>
  <si>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</si>
  <si>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</si>
  <si>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</si>
  <si>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</si>
  <si>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</si>
  <si>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</si>
  <si>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</si>
  <si>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</si>
  <si>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</si>
  <si>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</si>
  <si>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</si>
  <si>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</si>
  <si>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</si>
  <si>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</si>
  <si>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</si>
  <si>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</si>
  <si>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</si>
  <si>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</si>
  <si>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</si>
  <si>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</si>
  <si>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</si>
  <si>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</si>
  <si>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</si>
  <si>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</si>
  <si>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</si>
  <si>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</si>
  <si>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</si>
  <si>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</si>
  <si>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</si>
  <si>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</si>
  <si>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</si>
  <si>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</si>
  <si>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</si>
  <si>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</si>
  <si>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</si>
  <si>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</si>
  <si>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</si>
  <si>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</si>
  <si>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</si>
  <si>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</si>
  <si>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</si>
  <si>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</si>
  <si>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</si>
  <si>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</si>
  <si>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</si>
  <si>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</si>
  <si>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</si>
  <si>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</si>
  <si>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</si>
  <si>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</si>
  <si>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</si>
  <si>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</si>
  <si>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</si>
  <si>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</si>
  <si>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</si>
  <si>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</si>
  <si>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</si>
  <si>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</si>
  <si>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</si>
  <si>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</si>
  <si>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</si>
  <si>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</si>
  <si>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</si>
  <si>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</si>
  <si>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</si>
  <si>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</si>
  <si>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</si>
  <si>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</si>
  <si>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</si>
  <si>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</si>
  <si>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</si>
  <si>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</si>
  <si>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</si>
  <si>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</si>
  <si>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</si>
  <si>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</si>
  <si>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</si>
  <si>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</si>
  <si>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</si>
  <si>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</si>
  <si>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</si>
  <si>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</si>
  <si>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</si>
  <si>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</si>
  <si>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</si>
  <si>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</si>
  <si>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</si>
  <si>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</si>
  <si>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</si>
  <si>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</si>
  <si>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</si>
  <si>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</si>
  <si>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</si>
  <si>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</si>
  <si>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</si>
  <si>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</si>
  <si>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</si>
  <si>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</si>
  <si>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</si>
  <si>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</si>
  <si>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</si>
  <si>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</si>
  <si>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</si>
  <si>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</si>
  <si>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</si>
  <si>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</si>
  <si>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</si>
  <si>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</si>
  <si>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</si>
  <si>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</si>
  <si>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</si>
  <si>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</si>
  <si>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</si>
  <si>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</si>
  <si>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</si>
  <si>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</si>
  <si>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</si>
  <si>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</si>
  <si>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</si>
  <si>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</si>
  <si>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</si>
  <si>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</si>
  <si>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</si>
  <si>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</si>
  <si>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</si>
  <si>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</si>
  <si>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</si>
  <si>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</si>
  <si>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</si>
  <si>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</si>
  <si>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</si>
  <si>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</si>
  <si>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</si>
  <si>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</si>
  <si>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</si>
  <si>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</si>
  <si>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</si>
  <si>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</si>
  <si>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</si>
  <si>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</si>
  <si>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</si>
  <si>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</si>
  <si>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</si>
  <si>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</si>
  <si>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</si>
  <si>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</si>
  <si>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</si>
  <si>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</si>
  <si>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</si>
  <si>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</si>
  <si>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</si>
  <si>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</si>
  <si>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</si>
  <si>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</si>
  <si>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</si>
  <si>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</si>
  <si>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</si>
  <si>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</si>
  <si>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</si>
  <si>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</si>
  <si>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</si>
  <si>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</si>
  <si>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</si>
  <si>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</si>
  <si>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</si>
  <si>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</si>
  <si>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</si>
  <si>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</si>
  <si>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</si>
  <si>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</si>
  <si>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</si>
  <si>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</si>
  <si>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</si>
  <si>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</si>
  <si>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</si>
  <si>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</si>
  <si>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</si>
  <si>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</si>
  <si>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</si>
  <si>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</si>
  <si>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</si>
  <si>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</si>
  <si>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</si>
  <si>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</si>
  <si>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</si>
  <si>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</si>
  <si>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</si>
  <si>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</si>
  <si>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</si>
  <si>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</si>
  <si>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</si>
  <si>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</si>
  <si>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</si>
  <si>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</si>
  <si>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</si>
  <si>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</si>
  <si>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</si>
  <si>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</si>
  <si>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</si>
  <si>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</si>
  <si>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</si>
  <si>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</si>
  <si>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</si>
  <si>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</si>
  <si>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</si>
  <si>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</si>
  <si>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</si>
  <si>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</si>
  <si>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</si>
  <si>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</si>
  <si>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</si>
  <si>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</si>
  <si>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</si>
  <si>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</si>
  <si>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</si>
  <si>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</si>
  <si>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</si>
  <si>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</si>
  <si>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</si>
  <si>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</si>
  <si>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</si>
  <si>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</si>
  <si>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</si>
  <si>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</si>
  <si>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</si>
  <si>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</si>
  <si>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</si>
  <si>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</si>
  <si>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</si>
  <si>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</si>
  <si>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</si>
  <si>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</si>
  <si>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</si>
  <si>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</si>
  <si>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</si>
  <si>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</si>
  <si>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</si>
  <si>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</si>
  <si>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</si>
  <si>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</si>
  <si>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</si>
  <si>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</si>
  <si>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</si>
  <si>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</si>
  <si>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</si>
  <si>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</si>
  <si>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</si>
  <si>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</si>
  <si>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</si>
  <si>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</si>
  <si>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</si>
  <si>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</si>
  <si>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</si>
  <si>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</si>
  <si>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</si>
  <si>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</si>
  <si>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</si>
  <si>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</si>
  <si>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</si>
  <si>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</si>
  <si>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</si>
  <si>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</si>
  <si>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</si>
  <si>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</si>
  <si>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</si>
  <si>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</si>
  <si>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</si>
  <si>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</si>
  <si>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</si>
  <si>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</si>
  <si>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</si>
  <si>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</si>
  <si>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</si>
  <si>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</si>
  <si>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</si>
  <si>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</si>
  <si>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</si>
  <si>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</si>
  <si>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</si>
  <si>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</si>
  <si>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</si>
  <si>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</si>
  <si>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</si>
  <si>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</si>
  <si>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</si>
  <si>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</si>
  <si>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</si>
  <si>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</si>
  <si>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</si>
  <si>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</si>
  <si>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</si>
  <si>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</si>
  <si>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</si>
  <si>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</si>
  <si>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</si>
  <si>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</si>
  <si>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</si>
  <si>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</si>
  <si>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</si>
  <si>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</si>
  <si>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</si>
  <si>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</si>
  <si>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</si>
  <si>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</si>
  <si>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</si>
  <si>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</si>
  <si>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</si>
  <si>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</si>
  <si>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</si>
  <si>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</si>
  <si>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</si>
  <si>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</si>
  <si>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</si>
  <si>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</si>
  <si>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</si>
  <si>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</si>
  <si>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</si>
  <si>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</si>
  <si>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</si>
  <si>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</si>
  <si>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</si>
  <si>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</si>
  <si>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</si>
  <si>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</si>
  <si>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</si>
  <si>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</si>
  <si>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</si>
  <si>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</si>
  <si>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</si>
  <si>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</si>
  <si>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</si>
  <si>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</si>
  <si>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</si>
  <si>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</si>
  <si>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</si>
  <si>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</si>
  <si>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</si>
  <si>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</si>
  <si>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</si>
  <si>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</si>
  <si>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</si>
  <si>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</si>
  <si>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</si>
  <si>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</si>
  <si>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</si>
  <si>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</si>
  <si>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</si>
  <si>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</si>
  <si>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</si>
  <si>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</si>
  <si>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</si>
  <si>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</si>
  <si>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</si>
  <si>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</si>
  <si>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</si>
  <si>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</si>
  <si>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</si>
  <si>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</si>
  <si>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</si>
  <si>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</si>
  <si>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</si>
  <si>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</si>
  <si>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</si>
  <si>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</si>
  <si>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</si>
  <si>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</si>
  <si>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</si>
  <si>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</si>
  <si>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</si>
  <si>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</si>
  <si>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</si>
  <si>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</si>
  <si>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</si>
  <si>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</si>
  <si>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</si>
  <si>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</si>
  <si>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</si>
  <si>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</si>
  <si>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</si>
  <si>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</si>
  <si>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</si>
  <si>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</si>
  <si>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</si>
  <si>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</si>
  <si>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</si>
  <si>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</si>
  <si>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</si>
  <si>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</si>
  <si>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</si>
  <si>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</si>
  <si>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</si>
  <si>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</si>
  <si>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</si>
  <si>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</si>
  <si>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</si>
  <si>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</si>
  <si>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</si>
  <si>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</si>
  <si>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</si>
  <si>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</si>
  <si>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</si>
  <si>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</si>
  <si>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</si>
  <si>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</si>
  <si>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</si>
  <si>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</si>
  <si>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</si>
  <si>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</si>
  <si>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</si>
  <si>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</si>
  <si>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</si>
  <si>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</si>
  <si>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</si>
  <si>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</si>
  <si>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</si>
  <si>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</si>
  <si>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</si>
  <si>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</si>
  <si>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</si>
  <si>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</si>
  <si>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</si>
  <si>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</si>
  <si>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</si>
  <si>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</si>
  <si>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</si>
  <si>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</si>
  <si>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</si>
  <si>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</si>
  <si>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</si>
  <si>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</si>
  <si>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</si>
  <si>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</si>
  <si>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</si>
  <si>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</si>
  <si>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</si>
  <si>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</si>
  <si>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</si>
  <si>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</si>
  <si>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</si>
  <si>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</si>
  <si>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</si>
  <si>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</si>
  <si>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</si>
  <si>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</si>
  <si>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</si>
  <si>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</si>
  <si>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</si>
  <si>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</si>
  <si>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</si>
  <si>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</si>
  <si>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</si>
  <si>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</si>
  <si>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</si>
  <si>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</si>
  <si>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</si>
  <si>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</si>
  <si>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</si>
  <si>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</si>
  <si>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</si>
  <si>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</si>
  <si>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</si>
  <si>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</si>
  <si>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</si>
  <si>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</si>
  <si>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</si>
  <si>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</si>
  <si>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</si>
  <si>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</si>
  <si>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</si>
  <si>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</si>
  <si>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</si>
  <si>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</si>
  <si>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</si>
  <si>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</si>
  <si>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</si>
  <si>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</si>
  <si>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</si>
  <si>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</si>
  <si>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</si>
  <si>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</si>
  <si>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</si>
  <si>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</si>
  <si>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</si>
  <si>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</si>
  <si>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</si>
  <si>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</si>
  <si>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</si>
  <si>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</si>
  <si>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</si>
  <si>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</si>
  <si>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</si>
  <si>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</si>
  <si>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</si>
  <si>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</si>
  <si>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</si>
  <si>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</si>
  <si>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</si>
  <si>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</si>
  <si>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</si>
  <si>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</si>
  <si>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</si>
  <si>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</si>
  <si>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</si>
  <si>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</si>
  <si>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</si>
  <si>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</si>
  <si>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</si>
  <si>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</si>
  <si>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</si>
  <si>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</si>
  <si>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</si>
  <si>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</si>
  <si>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</si>
  <si>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</si>
  <si>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</si>
  <si>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</si>
  <si>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</si>
  <si>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</si>
  <si>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</si>
  <si>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</si>
  <si>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</si>
  <si>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</si>
  <si>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</si>
  <si>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</si>
  <si>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</si>
  <si>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</si>
  <si>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</si>
  <si>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</si>
  <si>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</si>
  <si>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</si>
  <si>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</si>
  <si>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</si>
  <si>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</si>
  <si>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</si>
  <si>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</si>
  <si>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</si>
  <si>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</si>
  <si>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</si>
  <si>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</si>
  <si>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</si>
  <si>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</si>
  <si>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</si>
  <si>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</si>
  <si>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</si>
  <si>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</si>
  <si>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</si>
  <si>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</si>
  <si>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</si>
  <si>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</si>
  <si>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</si>
  <si>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</si>
  <si>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</si>
  <si>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</si>
  <si>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</si>
  <si>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</si>
  <si>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</si>
  <si>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</si>
  <si>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</si>
  <si>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</si>
  <si>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</si>
  <si>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</si>
  <si>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</si>
  <si>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</si>
  <si>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</si>
  <si>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</si>
  <si>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</si>
  <si>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</si>
  <si>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</si>
  <si>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</si>
  <si>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</si>
  <si>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</si>
  <si>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</si>
  <si>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</si>
  <si>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</si>
  <si>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</si>
  <si>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</si>
  <si>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</si>
  <si>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</si>
  <si>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</si>
  <si>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</si>
  <si>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</si>
  <si>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</si>
  <si>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</si>
  <si>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</si>
  <si>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</si>
  <si>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</si>
  <si>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</si>
  <si>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</si>
  <si>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</si>
  <si>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</si>
  <si>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</si>
  <si>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</si>
  <si>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</si>
  <si>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</si>
  <si>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</si>
  <si>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</si>
  <si>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</si>
  <si>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</si>
  <si>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</si>
  <si>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</si>
  <si>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</si>
  <si>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</si>
  <si>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</si>
  <si>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</si>
  <si>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</si>
  <si>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</si>
  <si>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</si>
  <si>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</si>
  <si>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</si>
  <si>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</si>
  <si>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</si>
  <si>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</si>
  <si>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</si>
  <si>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</si>
  <si>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</si>
  <si>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</si>
  <si>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</si>
  <si>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</si>
  <si>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</si>
  <si>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</si>
  <si>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</si>
  <si>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</si>
  <si>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</si>
  <si>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</si>
  <si>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</si>
  <si>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</si>
  <si>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</si>
  <si>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</si>
  <si>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</si>
  <si>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</si>
  <si>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</si>
  <si>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</si>
  <si>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</si>
  <si>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</si>
  <si>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</si>
  <si>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</si>
  <si>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</si>
  <si>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</si>
  <si>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</si>
  <si>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</si>
  <si>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</si>
  <si>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</si>
  <si>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</si>
  <si>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</si>
  <si>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</si>
  <si>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</si>
  <si>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</si>
  <si>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</si>
  <si>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</si>
  <si>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</si>
  <si>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</si>
  <si>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</si>
  <si>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</si>
  <si>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</si>
  <si>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</si>
  <si>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</si>
  <si>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</si>
  <si>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</si>
  <si>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</si>
  <si>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</si>
  <si>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</si>
  <si>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</si>
  <si>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</si>
  <si>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</si>
  <si>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</si>
  <si>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</si>
  <si>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</si>
  <si>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</si>
  <si>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</si>
  <si>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</si>
  <si>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</si>
  <si>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</si>
  <si>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</si>
  <si>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</si>
  <si>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</si>
  <si>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</si>
  <si>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</si>
  <si>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</si>
  <si>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</si>
  <si>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</si>
  <si>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</si>
  <si>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</si>
  <si>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</si>
  <si>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</si>
  <si>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</si>
  <si>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</si>
  <si>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</si>
  <si>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</si>
  <si>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</si>
  <si>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</si>
  <si>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</si>
  <si>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</si>
  <si>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</si>
  <si>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</si>
  <si>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</si>
  <si>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</si>
  <si>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</si>
  <si>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</si>
  <si>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</si>
  <si>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</si>
  <si>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</si>
  <si>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</si>
  <si>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</si>
  <si>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</si>
  <si>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</si>
  <si>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</si>
  <si>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</si>
  <si>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</si>
  <si>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</si>
  <si>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</si>
  <si>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</si>
  <si>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</si>
  <si>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</si>
  <si>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</si>
  <si>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</si>
  <si>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</si>
  <si>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</si>
  <si>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</si>
  <si>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</si>
  <si>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</si>
  <si>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</si>
  <si>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</si>
  <si>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</si>
  <si>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</si>
  <si>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</si>
  <si>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</si>
  <si>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</si>
  <si>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</si>
  <si>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</si>
  <si>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</si>
  <si>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</si>
  <si>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</si>
  <si>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</si>
  <si>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</si>
  <si>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</si>
  <si>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</si>
  <si>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</si>
  <si>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</si>
  <si>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</si>
  <si>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</si>
  <si>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</si>
  <si>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</si>
  <si>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</si>
  <si>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</si>
  <si>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</si>
  <si>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</si>
  <si>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</si>
  <si>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</si>
  <si>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</si>
  <si>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</si>
  <si>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</si>
  <si>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</si>
  <si>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</si>
  <si>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</si>
  <si>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</si>
  <si>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</si>
  <si>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</si>
  <si>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</si>
  <si>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</si>
  <si>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</si>
  <si>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</si>
  <si>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</si>
  <si>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</si>
  <si>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</si>
  <si>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</si>
  <si>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</si>
  <si>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</si>
  <si>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</si>
  <si>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</si>
  <si>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</si>
  <si>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</si>
  <si>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</si>
  <si>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</si>
  <si>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</si>
  <si>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</si>
  <si>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</si>
  <si>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</si>
  <si>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</si>
  <si>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</si>
  <si>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</si>
  <si>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</si>
  <si>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</si>
  <si>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</si>
  <si>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</si>
  <si>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</si>
  <si>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</si>
  <si>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</si>
  <si>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</si>
  <si>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</si>
  <si>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</si>
  <si>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</si>
  <si>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</si>
  <si>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</si>
  <si>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</si>
  <si>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</si>
  <si>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</si>
  <si>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</si>
  <si>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</si>
  <si>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</si>
  <si>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</si>
  <si>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</si>
  <si>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</si>
  <si>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</si>
  <si>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</si>
  <si>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</si>
  <si>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</si>
  <si>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</si>
  <si>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</si>
  <si>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</si>
  <si>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</si>
  <si>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</si>
  <si>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</si>
  <si>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</si>
  <si>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</si>
  <si>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</si>
  <si>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</si>
  <si>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</si>
  <si>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</si>
  <si>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</si>
  <si>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</si>
  <si>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</si>
  <si>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</si>
  <si>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</si>
  <si>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</si>
  <si>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</si>
  <si>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</si>
  <si>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</si>
  <si>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</si>
  <si>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</si>
  <si>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</si>
  <si>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</si>
  <si>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</si>
  <si>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</si>
  <si>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</si>
  <si>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</si>
  <si>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</si>
  <si>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</si>
  <si>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</si>
  <si>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</si>
  <si>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</si>
  <si>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</si>
  <si>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</si>
  <si>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</si>
  <si>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</si>
  <si>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</si>
  <si>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</si>
  <si>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</si>
  <si>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</si>
  <si>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</si>
  <si>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</si>
  <si>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</si>
  <si>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</si>
  <si>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</si>
  <si>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</si>
  <si>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</si>
  <si>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</si>
  <si>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</si>
  <si>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</si>
  <si>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</si>
  <si>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</si>
  <si>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</si>
  <si>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</si>
  <si>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</si>
  <si>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</si>
  <si>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</si>
  <si>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</si>
  <si>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</si>
  <si>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</si>
  <si>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</si>
  <si>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</si>
  <si>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</si>
  <si>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</si>
  <si>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</si>
  <si>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</si>
  <si>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</si>
  <si>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</si>
  <si>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</si>
  <si>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</si>
  <si>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</si>
  <si>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</si>
  <si>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</si>
  <si>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</si>
  <si>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</si>
  <si>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</si>
  <si>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</si>
  <si>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</si>
  <si>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</si>
  <si>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</si>
  <si>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</si>
  <si>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</si>
  <si>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</si>
  <si>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</si>
  <si>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</si>
  <si>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</si>
  <si>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</si>
  <si>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</si>
  <si>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</si>
  <si>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</si>
  <si>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</si>
  <si>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</si>
  <si>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</si>
  <si>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</si>
  <si>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</si>
  <si>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</si>
  <si>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</si>
  <si>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</si>
  <si>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</si>
  <si>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</si>
  <si>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</si>
  <si>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</si>
  <si>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</si>
  <si>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</si>
  <si>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</si>
  <si>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</si>
  <si>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</si>
  <si>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</si>
  <si>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</si>
  <si>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</si>
  <si>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</si>
  <si>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</si>
  <si>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</si>
  <si>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</si>
  <si>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</si>
  <si>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</si>
  <si>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</si>
  <si>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</si>
  <si>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</si>
  <si>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</si>
  <si>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</si>
  <si>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</si>
  <si>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</si>
  <si>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</si>
  <si>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</si>
  <si>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</si>
  <si>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</si>
  <si>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</si>
  <si>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</si>
  <si>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</si>
  <si>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</si>
  <si>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</si>
  <si>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</si>
  <si>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</si>
  <si>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</si>
  <si>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</si>
  <si>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</si>
  <si>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</si>
  <si>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</si>
  <si>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</si>
  <si>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</si>
  <si>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</si>
  <si>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</si>
  <si>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</si>
  <si>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</si>
  <si>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</si>
  <si>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</si>
  <si>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</si>
  <si>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</si>
  <si>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</si>
  <si>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</si>
  <si>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</si>
  <si>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</si>
  <si>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</si>
  <si>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</si>
  <si>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</si>
  <si>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</si>
  <si>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</si>
  <si>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</si>
  <si>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</si>
  <si>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</si>
  <si>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</si>
  <si>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</si>
  <si>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</si>
  <si>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</si>
  <si>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</si>
  <si>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</si>
  <si>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</si>
  <si>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</si>
  <si>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</si>
  <si>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</si>
  <si>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</si>
  <si>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</si>
  <si>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</si>
  <si>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</si>
  <si>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</si>
  <si>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</si>
  <si>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</si>
  <si>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</si>
  <si>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</si>
  <si>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</si>
  <si>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</si>
  <si>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</si>
  <si>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</si>
  <si>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</si>
  <si>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</si>
  <si>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</si>
  <si>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</si>
  <si>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</si>
  <si>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</si>
  <si>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</si>
  <si>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</si>
  <si>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</si>
  <si>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</si>
  <si>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</si>
  <si>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</si>
  <si>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</si>
  <si>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</si>
  <si>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</si>
  <si>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</si>
  <si>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</si>
  <si>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</si>
  <si>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</si>
  <si>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</si>
  <si>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</si>
  <si>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</si>
  <si>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</si>
  <si>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</si>
  <si>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</si>
  <si>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</si>
  <si>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</si>
  <si>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</si>
  <si>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</si>
  <si>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</si>
  <si>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</si>
  <si>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</si>
  <si>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</si>
  <si>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</si>
  <si>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</si>
  <si>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</si>
  <si>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</si>
  <si>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</si>
  <si>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</si>
  <si>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</si>
  <si>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</si>
  <si>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</si>
  <si>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</si>
  <si>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</si>
  <si>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</si>
  <si>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</si>
  <si>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</si>
  <si>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</si>
  <si>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</si>
  <si>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</si>
  <si>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</si>
  <si>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</si>
  <si>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</si>
  <si>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</si>
  <si>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</si>
  <si>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</si>
  <si>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</si>
  <si>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</si>
  <si>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</si>
  <si>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</si>
  <si>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</si>
  <si>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</si>
  <si>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</si>
  <si>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</si>
  <si>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</si>
  <si>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</si>
  <si>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</si>
  <si>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</si>
  <si>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</si>
  <si>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</si>
  <si>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</si>
  <si>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</si>
  <si>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</si>
  <si>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</si>
  <si>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</si>
  <si>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</si>
  <si>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</si>
  <si>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</si>
  <si>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</si>
  <si>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</si>
  <si>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</si>
  <si>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</si>
  <si>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</si>
  <si>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</si>
  <si>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</si>
  <si>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</si>
  <si>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</si>
  <si>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</si>
  <si>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</si>
  <si>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</si>
  <si>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</si>
  <si>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</si>
  <si>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</si>
  <si>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</si>
  <si>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</si>
  <si>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</si>
  <si>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</si>
  <si>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</si>
  <si>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</si>
  <si>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</si>
  <si>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</si>
  <si>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</si>
  <si>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</si>
  <si>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</si>
  <si>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</si>
  <si>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</si>
  <si>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</si>
  <si>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</si>
  <si>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</si>
  <si>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</si>
  <si>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</si>
  <si>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</si>
  <si>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</si>
  <si>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</si>
  <si>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</si>
  <si>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</si>
  <si>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</si>
  <si>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</si>
  <si>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</si>
  <si>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</si>
  <si>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</si>
  <si>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</si>
  <si>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</si>
  <si>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</si>
  <si>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</si>
  <si>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</si>
  <si>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</si>
  <si>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</si>
  <si>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</si>
  <si>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</si>
  <si>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</si>
  <si>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</si>
  <si>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</si>
  <si>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</si>
  <si>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</si>
  <si>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</si>
  <si>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</si>
  <si>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</si>
  <si>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</si>
  <si>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</si>
  <si>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</si>
  <si>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</si>
  <si>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</si>
  <si>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</si>
  <si>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</si>
  <si>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</si>
  <si>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</si>
  <si>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</si>
  <si>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</si>
  <si>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</si>
  <si>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</si>
  <si>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</si>
  <si>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</si>
  <si>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</si>
  <si>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</si>
  <si>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</si>
  <si>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</si>
  <si>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</si>
  <si>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</si>
  <si>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</si>
  <si>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</si>
  <si>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</si>
  <si>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</si>
  <si>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</si>
  <si>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</si>
  <si>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</si>
  <si>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</si>
  <si>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</si>
  <si>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</si>
  <si>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</si>
  <si>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</si>
  <si>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</si>
  <si>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</si>
  <si>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</si>
  <si>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</si>
  <si>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</si>
  <si>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</si>
  <si>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</si>
  <si>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</si>
  <si>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</si>
  <si>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</si>
  <si>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</si>
  <si>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</si>
  <si>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</si>
  <si>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</si>
  <si>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</si>
  <si>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</si>
  <si>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</si>
  <si>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</si>
  <si>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</si>
  <si>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</si>
  <si>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</si>
  <si>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</si>
  <si>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</si>
  <si>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</si>
  <si>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</si>
  <si>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</si>
  <si>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</si>
  <si>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</si>
  <si>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</si>
  <si>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</si>
  <si>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</si>
  <si>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</si>
  <si>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</si>
  <si>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</si>
  <si>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</si>
  <si>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</si>
  <si>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</si>
  <si>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</si>
  <si>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</si>
  <si>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</si>
  <si>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</si>
  <si>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</si>
  <si>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</si>
  <si>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</si>
  <si>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</si>
  <si>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</si>
  <si>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</si>
  <si>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</si>
  <si>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</si>
  <si>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</si>
  <si>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</si>
  <si>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</si>
  <si>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</si>
  <si>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</si>
  <si>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</si>
  <si>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</si>
  <si>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</si>
  <si>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</si>
  <si>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</si>
  <si>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</si>
  <si>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</si>
  <si>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</si>
  <si>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</si>
  <si>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</si>
  <si>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</si>
  <si>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</si>
  <si>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</si>
  <si>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</si>
  <si>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</si>
  <si>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</si>
  <si>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</si>
  <si>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</si>
  <si>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</si>
  <si>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</si>
  <si>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</si>
  <si>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</si>
  <si>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</si>
  <si>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</si>
  <si>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</si>
  <si>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</si>
  <si>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</si>
  <si>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</si>
  <si>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</si>
  <si>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</si>
  <si>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</si>
  <si>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</si>
  <si>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</si>
  <si>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</si>
  <si>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</si>
  <si>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</si>
  <si>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</si>
  <si>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</si>
  <si>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</si>
  <si>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</si>
  <si>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</si>
  <si>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</si>
  <si>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</si>
  <si>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</si>
  <si>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</si>
  <si>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</si>
  <si>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</si>
  <si>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</si>
  <si>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</si>
  <si>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</si>
  <si>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</si>
  <si>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</si>
  <si>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</si>
  <si>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</si>
  <si>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</si>
  <si>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</si>
  <si>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</si>
  <si>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</si>
  <si>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</si>
  <si>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</si>
  <si>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</si>
  <si>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</si>
  <si>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</si>
  <si>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</si>
  <si>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</si>
  <si>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</si>
  <si>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</si>
  <si>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</si>
  <si>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</si>
  <si>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</si>
  <si>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</si>
  <si>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</si>
  <si>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</si>
  <si>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</si>
  <si>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</si>
  <si>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</si>
  <si>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</si>
  <si>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</si>
  <si>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</si>
  <si>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</si>
  <si>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</si>
  <si>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</si>
  <si>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</si>
  <si>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</si>
  <si>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</si>
  <si>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</si>
  <si>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</si>
  <si>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</si>
  <si>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</si>
  <si>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</si>
  <si>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</si>
  <si>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</si>
  <si>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</si>
  <si>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</si>
  <si>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</si>
  <si>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</si>
  <si>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</si>
  <si>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</si>
  <si>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</si>
  <si>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</si>
  <si>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</si>
  <si>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</si>
  <si>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</si>
  <si>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</si>
  <si>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</si>
  <si>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</si>
  <si>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</si>
  <si>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</si>
  <si>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</si>
  <si>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</si>
  <si>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</si>
  <si>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</si>
  <si>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</si>
  <si>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</si>
  <si>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</si>
  <si>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</si>
  <si>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</si>
  <si>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</si>
  <si>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</si>
  <si>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</si>
  <si>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</si>
  <si>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</si>
  <si>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</si>
  <si>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</si>
  <si>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</si>
  <si>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</si>
  <si>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</si>
  <si>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</si>
  <si>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</si>
  <si>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</si>
  <si>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</si>
  <si>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</si>
  <si>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</si>
  <si>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</si>
  <si>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</si>
  <si>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</si>
  <si>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</si>
  <si>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</si>
  <si>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</si>
  <si>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</si>
  <si>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</si>
  <si>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</si>
  <si>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</si>
  <si>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</si>
  <si>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</si>
  <si>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</si>
  <si>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</si>
  <si>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</si>
  <si>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</si>
  <si>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</si>
  <si>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</si>
  <si>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</si>
  <si>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</si>
  <si>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</si>
  <si>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</si>
  <si>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</si>
  <si>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</si>
  <si>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</si>
  <si>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</si>
  <si>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</si>
  <si>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</si>
  <si>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</si>
  <si>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</si>
  <si>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</si>
  <si>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</si>
  <si>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</si>
  <si>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</si>
  <si>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</si>
  <si>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</si>
  <si>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</si>
  <si>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</si>
  <si>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</si>
  <si>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</si>
  <si>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</si>
  <si>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</si>
  <si>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</si>
  <si>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</si>
  <si>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</si>
  <si>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</si>
  <si>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</si>
  <si>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</si>
  <si>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</si>
  <si>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</si>
  <si>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</si>
  <si>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</si>
  <si>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</si>
  <si>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</si>
  <si>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</si>
  <si>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</si>
  <si>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</si>
  <si>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</si>
  <si>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</si>
  <si>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</si>
  <si>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</si>
  <si>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</si>
  <si>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</si>
  <si>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</si>
  <si>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</si>
  <si>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</si>
  <si>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</si>
  <si>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</si>
  <si>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</si>
  <si>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</si>
  <si>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</si>
  <si>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</si>
  <si>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</si>
  <si>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</si>
  <si>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</si>
  <si>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</si>
  <si>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</si>
  <si>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</si>
  <si>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</si>
  <si>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</si>
  <si>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</si>
  <si>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</si>
  <si>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</si>
  <si>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</si>
  <si>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</si>
  <si>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</si>
  <si>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</si>
  <si>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</si>
  <si>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</si>
  <si>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</si>
  <si>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</si>
  <si>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</si>
  <si>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</si>
  <si>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</si>
  <si>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</si>
  <si>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</si>
  <si>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</si>
  <si>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</si>
  <si>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</si>
  <si>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</si>
  <si>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</si>
  <si>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</si>
  <si>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</si>
  <si>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</si>
  <si>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</si>
  <si>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</si>
  <si>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</si>
  <si>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</si>
  <si>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</si>
  <si>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</si>
  <si>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</si>
  <si>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</si>
  <si>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</si>
  <si>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</si>
  <si>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</si>
  <si>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</si>
  <si>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</si>
  <si>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</si>
  <si>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</si>
  <si>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</si>
  <si>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</si>
  <si>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</si>
  <si>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</si>
  <si>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</si>
  <si>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</si>
  <si>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</si>
  <si>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</si>
  <si>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</si>
  <si>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</si>
  <si>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</si>
  <si>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</si>
  <si>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</si>
  <si>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</si>
  <si>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</si>
  <si>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</si>
  <si>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</si>
  <si>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</si>
  <si>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</si>
  <si>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</si>
  <si>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</si>
  <si>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</si>
  <si>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</si>
  <si>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</si>
  <si>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</si>
  <si>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</si>
  <si>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</si>
  <si>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</si>
  <si>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</si>
  <si>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</si>
  <si>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</si>
  <si>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</si>
  <si>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</si>
  <si>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</si>
  <si>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</si>
  <si>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</si>
  <si>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</si>
  <si>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</si>
  <si>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</si>
  <si>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</si>
  <si>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</si>
  <si>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</si>
  <si>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</si>
  <si>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</si>
  <si>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</si>
  <si>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</si>
  <si>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</si>
  <si>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</si>
  <si>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</si>
  <si>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</si>
  <si>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</si>
  <si>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</si>
  <si>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</si>
  <si>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</si>
  <si>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</si>
  <si>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</si>
  <si>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</si>
  <si>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</si>
  <si>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</si>
  <si>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</si>
  <si>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</si>
  <si>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</si>
  <si>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</si>
  <si>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</si>
  <si>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</si>
  <si>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</si>
  <si>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</si>
  <si>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</si>
  <si>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</si>
  <si>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</si>
  <si>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</si>
  <si>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</si>
  <si>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</si>
  <si>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</si>
  <si>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</si>
  <si>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</si>
  <si>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</si>
  <si>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</si>
  <si>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</si>
  <si>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</si>
  <si>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</si>
  <si>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</si>
  <si>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</si>
  <si>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</si>
  <si>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</si>
  <si>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</si>
  <si>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</si>
  <si>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</si>
  <si>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</si>
  <si>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</si>
  <si>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</si>
  <si>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</si>
  <si>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</si>
  <si>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</si>
  <si>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</si>
  <si>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</si>
  <si>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</si>
  <si>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</si>
  <si>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</si>
  <si>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</si>
  <si>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</si>
  <si>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</si>
  <si>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</si>
  <si>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</si>
  <si>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</si>
  <si>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</si>
  <si>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</si>
  <si>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</si>
  <si>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</si>
  <si>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</si>
  <si>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</si>
  <si>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</si>
  <si>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</si>
  <si>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</si>
  <si>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</si>
  <si>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</si>
  <si>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</si>
  <si>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</si>
  <si>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</si>
  <si>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</si>
  <si>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</si>
  <si>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</si>
  <si>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</si>
  <si>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</si>
  <si>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</si>
  <si>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</si>
  <si>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</si>
  <si>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</si>
  <si>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</si>
  <si>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</si>
  <si>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</si>
  <si>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</si>
  <si>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</si>
  <si>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</si>
  <si>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</si>
  <si>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</si>
  <si>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</si>
  <si>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</si>
  <si>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</si>
  <si>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</si>
  <si>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</si>
  <si>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</si>
  <si>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</si>
  <si>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</si>
  <si>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</si>
  <si>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</si>
  <si>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</si>
  <si>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</si>
  <si>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</si>
  <si>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</si>
  <si>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</si>
  <si>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</si>
  <si>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</si>
  <si>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</si>
  <si>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</si>
  <si>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</si>
  <si>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</si>
  <si>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</si>
  <si>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</si>
  <si>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</si>
  <si>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</si>
  <si>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</si>
  <si>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</si>
  <si>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</si>
  <si>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</si>
  <si>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</si>
  <si>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</si>
  <si>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</si>
  <si>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</si>
  <si>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</si>
  <si>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</si>
  <si>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</si>
  <si>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</si>
  <si>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</si>
  <si>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</si>
  <si>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</si>
  <si>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</si>
  <si>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</si>
  <si>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</si>
  <si>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</si>
  <si>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</si>
  <si>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</si>
  <si>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</si>
  <si>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</si>
  <si>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</si>
  <si>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</si>
  <si>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</si>
  <si>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</si>
  <si>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</si>
  <si>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</si>
  <si>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</si>
  <si>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</si>
  <si>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</si>
  <si>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</si>
  <si>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</si>
  <si>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</si>
  <si>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</si>
  <si>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</si>
  <si>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</si>
  <si>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</si>
  <si>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</si>
  <si>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</si>
  <si>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</si>
  <si>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</si>
  <si>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</si>
  <si>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</si>
  <si>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</si>
  <si>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</si>
  <si>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</si>
  <si>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</si>
  <si>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</si>
  <si>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</si>
  <si>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</si>
  <si>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</si>
  <si>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</si>
  <si>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</si>
  <si>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</si>
  <si>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</si>
  <si>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</si>
  <si>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</si>
  <si>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</si>
  <si>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</si>
  <si>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</si>
  <si>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</si>
  <si>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</si>
  <si>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</si>
  <si>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</si>
  <si>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</si>
  <si>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</si>
  <si>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</si>
  <si>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</si>
  <si>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</si>
  <si>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</si>
  <si>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</si>
  <si>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</si>
  <si>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</si>
  <si>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</si>
  <si>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</si>
  <si>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</si>
  <si>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</si>
  <si>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</si>
  <si>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</si>
  <si>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</si>
  <si>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</si>
  <si>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</si>
  <si>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</si>
  <si>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</si>
  <si>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</si>
  <si>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</si>
  <si>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</si>
  <si>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</si>
  <si>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</si>
  <si>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</si>
  <si>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</si>
  <si>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</si>
  <si>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</si>
  <si>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</si>
  <si>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</si>
  <si>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</si>
  <si>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</si>
  <si>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</si>
  <si>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</si>
  <si>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</si>
  <si>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</si>
  <si>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</si>
  <si>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</si>
  <si>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</si>
  <si>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</si>
  <si>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</si>
  <si>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</si>
  <si>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</si>
  <si>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</si>
  <si>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</si>
  <si>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</si>
  <si>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</si>
  <si>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</si>
  <si>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</si>
  <si>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</si>
  <si>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</si>
  <si>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</si>
  <si>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</si>
  <si>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</si>
  <si>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</si>
  <si>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</si>
  <si>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</si>
  <si>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</si>
  <si>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</si>
  <si>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</si>
  <si>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</si>
  <si>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</si>
  <si>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</si>
  <si>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</si>
  <si>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</si>
  <si>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</si>
  <si>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</si>
  <si>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</si>
  <si>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</si>
  <si>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</si>
  <si>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</si>
  <si>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</si>
  <si>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</si>
  <si>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</si>
  <si>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</si>
  <si>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</si>
  <si>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</si>
  <si>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</si>
  <si>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</si>
  <si>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</si>
  <si>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</si>
  <si>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</si>
  <si>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</si>
  <si>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</si>
  <si>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</si>
  <si>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</si>
  <si>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</si>
  <si>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</si>
  <si>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</si>
  <si>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</si>
  <si>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</si>
  <si>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</si>
  <si>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</si>
  <si>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</si>
  <si>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</si>
  <si>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</si>
  <si>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</si>
  <si>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</si>
  <si>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</si>
  <si>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</si>
  <si>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</si>
  <si>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</si>
  <si>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</si>
  <si>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</si>
  <si>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</si>
  <si>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</si>
  <si>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</si>
  <si>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</si>
  <si>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</si>
  <si>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</si>
  <si>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</si>
  <si>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</si>
  <si>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</si>
  <si>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</si>
  <si>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</si>
  <si>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</si>
  <si>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</si>
  <si>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</si>
  <si>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</si>
  <si>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</si>
  <si>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</si>
  <si>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</si>
  <si>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</si>
  <si>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</si>
  <si>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</si>
  <si>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</si>
  <si>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</si>
  <si>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</si>
  <si>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</si>
  <si>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</si>
  <si>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</si>
  <si>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</si>
  <si>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</si>
  <si>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</si>
  <si>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</si>
  <si>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</si>
  <si>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</si>
  <si>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</si>
  <si>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</si>
  <si>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</si>
  <si>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</si>
  <si>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</si>
  <si>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</si>
  <si>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</si>
  <si>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</si>
  <si>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</si>
  <si>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</si>
  <si>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</si>
  <si>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</si>
  <si>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</si>
  <si>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</si>
  <si>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</si>
  <si>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</si>
  <si>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</si>
  <si>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</si>
  <si>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</si>
  <si>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</si>
  <si>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</si>
  <si>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</si>
  <si>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</si>
  <si>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</si>
  <si>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</si>
  <si>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</si>
  <si>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</si>
  <si>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</si>
  <si>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</si>
  <si>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</si>
  <si>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</si>
  <si>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</si>
  <si>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</si>
  <si>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</si>
  <si>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</si>
  <si>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</si>
  <si>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</si>
  <si>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</si>
  <si>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</si>
  <si>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</si>
  <si>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</si>
  <si>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</si>
  <si>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</si>
  <si>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</si>
  <si>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</si>
  <si>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</si>
  <si>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</si>
  <si>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</si>
  <si>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</si>
  <si>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</si>
  <si>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</si>
  <si>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</si>
  <si>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</si>
  <si>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</si>
  <si>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</si>
  <si>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</si>
  <si>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</si>
  <si>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</si>
  <si>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</si>
  <si>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</si>
  <si>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</si>
  <si>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</si>
  <si>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</si>
  <si>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</si>
  <si>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</si>
  <si>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</si>
  <si>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</si>
  <si>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</si>
  <si>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</si>
  <si>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</si>
  <si>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</si>
  <si>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</si>
  <si>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</si>
  <si>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</si>
  <si>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</si>
  <si>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</si>
  <si>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</si>
  <si>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</si>
  <si>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</si>
  <si>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</si>
  <si>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</si>
  <si>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</si>
  <si>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</si>
  <si>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</si>
  <si>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</si>
  <si>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</si>
  <si>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</si>
  <si>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</si>
  <si>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</si>
  <si>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</si>
  <si>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</si>
  <si>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</si>
  <si>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</si>
  <si>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</si>
  <si>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</si>
  <si>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</si>
  <si>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</si>
  <si>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</si>
  <si>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</si>
  <si>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</si>
  <si>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</si>
  <si>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</si>
  <si>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</si>
  <si>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</si>
  <si>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</si>
  <si>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</si>
  <si>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</si>
  <si>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</si>
  <si>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</si>
  <si>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</si>
  <si>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</si>
  <si>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</si>
  <si>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</si>
  <si>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</si>
  <si>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</si>
  <si>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</si>
  <si>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</si>
  <si>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</si>
  <si>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</si>
  <si>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</si>
  <si>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</si>
  <si>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</si>
  <si>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</si>
  <si>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</si>
  <si>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</si>
  <si>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</si>
  <si>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</si>
  <si>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</si>
  <si>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</si>
  <si>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</si>
  <si>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</si>
  <si>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</si>
  <si>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</si>
  <si>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</si>
  <si>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</si>
  <si>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</si>
  <si>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</si>
  <si>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</si>
  <si>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</si>
  <si>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</si>
  <si>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</si>
  <si>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</si>
  <si>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</si>
  <si>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</si>
  <si>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</si>
  <si>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</si>
  <si>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</si>
  <si>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</si>
  <si>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</si>
  <si>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</si>
  <si>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</si>
  <si>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</si>
  <si>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</si>
  <si>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</si>
  <si>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</si>
  <si>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</si>
  <si>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</si>
  <si>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</si>
  <si>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</si>
  <si>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</si>
  <si>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</si>
  <si>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</si>
  <si>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</si>
  <si>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</si>
  <si>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</si>
  <si>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</si>
  <si>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</si>
  <si>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</si>
  <si>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</si>
  <si>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</si>
  <si>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</si>
  <si>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</si>
  <si>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</si>
  <si>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</si>
  <si>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</si>
  <si>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</si>
  <si>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</si>
  <si>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</si>
  <si>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</si>
  <si>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</si>
  <si>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</si>
  <si>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</si>
  <si>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</si>
  <si>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</si>
  <si>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</si>
  <si>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</si>
  <si>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</si>
  <si>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</si>
  <si>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</si>
  <si>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</si>
  <si>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</si>
  <si>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</si>
  <si>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</si>
  <si>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</si>
  <si>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</si>
  <si>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</si>
  <si>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</si>
  <si>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</si>
  <si>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</si>
  <si>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</si>
  <si>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</si>
  <si>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</si>
  <si>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</si>
  <si>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</si>
  <si>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</si>
  <si>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</si>
  <si>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</si>
  <si>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</si>
  <si>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</si>
  <si>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</si>
  <si>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</si>
  <si>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</si>
  <si>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</si>
  <si>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</si>
  <si>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</si>
  <si>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</si>
  <si>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</si>
  <si>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</si>
  <si>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</si>
  <si>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</si>
  <si>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</si>
  <si>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</si>
  <si>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</si>
  <si>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</si>
  <si>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</si>
  <si>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</si>
  <si>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</si>
  <si>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</si>
  <si>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</si>
  <si>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</si>
  <si>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</si>
  <si>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</si>
  <si>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</si>
  <si>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</si>
  <si>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</si>
  <si>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</si>
  <si>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</si>
  <si>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</si>
  <si>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</si>
  <si>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</si>
  <si>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</si>
  <si>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</si>
  <si>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</si>
  <si>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</si>
  <si>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</si>
  <si>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</si>
  <si>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</si>
  <si>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</si>
  <si>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</si>
  <si>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</si>
  <si>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</si>
  <si>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</si>
  <si>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</si>
  <si>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</si>
  <si>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</si>
  <si>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</si>
  <si>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</si>
  <si>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</si>
  <si>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</si>
  <si>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</si>
  <si>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</si>
  <si>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</si>
  <si>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</si>
  <si>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</si>
  <si>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</si>
  <si>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</si>
  <si>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</si>
  <si>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</si>
  <si>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</si>
  <si>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</si>
  <si>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</si>
  <si>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</si>
  <si>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</si>
  <si>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</si>
  <si>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</si>
  <si>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</si>
  <si>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</si>
  <si>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</si>
  <si>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</si>
  <si>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</si>
  <si>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</si>
  <si>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</si>
  <si>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</si>
  <si>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</si>
  <si>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</si>
  <si>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</si>
  <si>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</si>
  <si>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</si>
  <si>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</si>
  <si>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</si>
  <si>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</si>
  <si>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</si>
  <si>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</si>
  <si>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</si>
  <si>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</si>
  <si>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</si>
  <si>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</si>
  <si>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</si>
  <si>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</si>
  <si>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</si>
  <si>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</si>
  <si>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</si>
  <si>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</si>
  <si>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</si>
  <si>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</si>
  <si>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</si>
  <si>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</si>
  <si>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</si>
  <si>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</si>
  <si>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</si>
  <si>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</si>
  <si>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</si>
  <si>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</si>
  <si>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</si>
  <si>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</si>
  <si>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</si>
  <si>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</si>
  <si>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</si>
  <si>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</si>
  <si>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</si>
  <si>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</si>
  <si>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</si>
  <si>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</si>
  <si>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</si>
  <si>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</si>
  <si>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</si>
  <si>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</si>
  <si>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</si>
  <si>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</si>
  <si>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</si>
  <si>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</si>
  <si>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</si>
  <si>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</si>
  <si>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</si>
  <si>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</si>
  <si>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</si>
  <si>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</si>
  <si>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</si>
  <si>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</si>
  <si>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</si>
  <si>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</si>
  <si>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</si>
  <si>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</si>
  <si>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</si>
  <si>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</si>
  <si>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</si>
  <si>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</si>
  <si>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</si>
  <si>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</si>
  <si>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</si>
  <si>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</si>
  <si>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</si>
  <si>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</si>
  <si>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</si>
  <si>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</si>
  <si>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</si>
  <si>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</si>
  <si>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</si>
  <si>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</si>
  <si>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</si>
  <si>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</si>
  <si>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</si>
  <si>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</si>
  <si>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</si>
  <si>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</si>
  <si>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</si>
  <si>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</si>
  <si>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</si>
  <si>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</si>
  <si>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</si>
  <si>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</si>
  <si>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</si>
  <si>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</si>
  <si>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</si>
  <si>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</si>
  <si>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</si>
  <si>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</si>
  <si>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</si>
  <si>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</si>
  <si>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</si>
  <si>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</si>
  <si>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</si>
  <si>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</si>
  <si>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</si>
  <si>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</si>
  <si>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</si>
  <si>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</si>
  <si>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</si>
  <si>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</si>
  <si>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</si>
  <si>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</si>
  <si>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</si>
  <si>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</si>
  <si>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</si>
  <si>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</si>
  <si>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</si>
  <si>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</si>
  <si>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</si>
  <si>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</si>
  <si>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</si>
  <si>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</si>
  <si>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</si>
  <si>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</si>
  <si>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</si>
  <si>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</si>
  <si>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</si>
  <si>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</si>
  <si>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</si>
  <si>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</si>
  <si>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</si>
  <si>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</si>
  <si>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</si>
  <si>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</si>
  <si>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</si>
  <si>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</si>
  <si>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</si>
  <si>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</si>
  <si>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</si>
  <si>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</si>
  <si>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</si>
  <si>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</si>
  <si>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</si>
  <si>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</si>
  <si>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</si>
  <si>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</si>
  <si>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</si>
  <si>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</si>
  <si>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</si>
  <si>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</si>
  <si>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</si>
  <si>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</si>
  <si>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</si>
  <si>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</si>
  <si>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</si>
  <si>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</si>
  <si>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</si>
  <si>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</si>
  <si>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</si>
  <si>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</si>
  <si>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</si>
  <si>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</si>
  <si>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</si>
  <si>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</si>
  <si>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</si>
  <si>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</si>
  <si>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</si>
  <si>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</si>
  <si>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</si>
  <si>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</si>
  <si>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</si>
  <si>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</si>
  <si>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</si>
  <si>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</si>
  <si>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</si>
  <si>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</si>
  <si>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</si>
  <si>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</si>
  <si>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</si>
  <si>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</si>
  <si>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</si>
  <si>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</si>
  <si>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</si>
  <si>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</si>
  <si>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</si>
  <si>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</si>
  <si>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</si>
  <si>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</si>
  <si>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</si>
  <si>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</si>
  <si>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</si>
  <si>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</si>
  <si>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</si>
  <si>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</si>
  <si>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</si>
  <si>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</si>
  <si>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</si>
  <si>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</si>
  <si>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</si>
  <si>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</si>
  <si>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</si>
  <si>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</si>
  <si>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</si>
  <si>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</si>
  <si>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</si>
  <si>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</si>
  <si>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</si>
  <si>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</si>
  <si>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</si>
  <si>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</si>
  <si>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</si>
  <si>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</si>
  <si>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</si>
  <si>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</si>
  <si>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</si>
  <si>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</si>
  <si>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</si>
  <si>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</si>
  <si>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</si>
  <si>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</si>
  <si>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</si>
  <si>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</si>
  <si>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</si>
  <si>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</si>
  <si>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</si>
  <si>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</si>
  <si>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</si>
  <si>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</si>
  <si>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</si>
  <si>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</si>
  <si>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</si>
  <si>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</si>
  <si>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</si>
  <si>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</si>
  <si>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</si>
  <si>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</si>
  <si>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</si>
  <si>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</si>
  <si>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</si>
  <si>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</si>
  <si>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</si>
  <si>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</si>
  <si>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</si>
  <si>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</si>
  <si>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</si>
  <si>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</si>
  <si>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</si>
  <si>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</si>
  <si>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</si>
  <si>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</si>
  <si>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</si>
  <si>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</si>
  <si>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</si>
  <si>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</si>
  <si>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</si>
  <si>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</si>
  <si>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</si>
  <si>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</si>
  <si>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</si>
  <si>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</si>
  <si>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</si>
  <si>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</si>
  <si>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</si>
  <si>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</si>
  <si>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</si>
  <si>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</si>
  <si>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</si>
  <si>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</si>
  <si>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</si>
  <si>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</si>
  <si>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</si>
  <si>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</si>
  <si>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</si>
  <si>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</si>
  <si>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</si>
  <si>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</si>
  <si>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</si>
  <si>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</si>
  <si>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</si>
  <si>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</si>
  <si>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</si>
  <si>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</si>
  <si>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</si>
  <si>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</si>
  <si>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</si>
  <si>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</si>
  <si>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</si>
  <si>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</si>
  <si>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</si>
  <si>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</si>
  <si>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</si>
  <si>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</si>
  <si>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</si>
  <si>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</si>
  <si>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</si>
  <si>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</si>
  <si>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</si>
  <si>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</si>
  <si>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</si>
  <si>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</si>
  <si>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</si>
  <si>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</si>
  <si>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</si>
  <si>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</si>
  <si>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</si>
  <si>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</si>
  <si>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</si>
  <si>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</si>
  <si>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</si>
  <si>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</si>
  <si>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</si>
  <si>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</si>
  <si>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</si>
  <si>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</si>
  <si>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</si>
  <si>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</si>
  <si>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</si>
  <si>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</si>
  <si>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</si>
  <si>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</si>
  <si>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</si>
  <si>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</si>
  <si>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</si>
  <si>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</si>
  <si>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</si>
  <si>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</si>
  <si>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</si>
  <si>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</si>
  <si>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</si>
  <si>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</si>
  <si>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</si>
  <si>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</si>
  <si>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</si>
  <si>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</si>
  <si>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</si>
  <si>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</si>
  <si>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</si>
  <si>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</si>
  <si>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</si>
  <si>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</si>
  <si>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</si>
  <si>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</si>
  <si>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</si>
  <si>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</si>
  <si>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</si>
  <si>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</si>
  <si>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</si>
  <si>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</si>
  <si>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</si>
  <si>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</si>
  <si>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</si>
  <si>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</si>
  <si>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</si>
  <si>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</si>
  <si>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</si>
  <si>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</si>
  <si>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</si>
  <si>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</si>
  <si>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</si>
  <si>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</si>
  <si>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</si>
  <si>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</si>
  <si>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</si>
  <si>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</si>
  <si>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</si>
  <si>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</si>
  <si>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</si>
  <si>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</si>
  <si>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</si>
  <si>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</si>
  <si>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</si>
  <si>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</si>
  <si>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</si>
  <si>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</si>
  <si>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</si>
  <si>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</si>
  <si>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</si>
  <si>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</si>
  <si>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</si>
  <si>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</si>
  <si>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</si>
  <si>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</si>
  <si>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</si>
  <si>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</si>
  <si>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</si>
  <si>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</si>
  <si>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</si>
  <si>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</si>
  <si>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</si>
  <si>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</si>
  <si>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</si>
  <si>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</si>
  <si>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</si>
  <si>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</si>
  <si>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</si>
  <si>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</si>
  <si>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</si>
  <si>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</si>
  <si>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</si>
  <si>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</si>
  <si>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</si>
  <si>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</si>
  <si>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</si>
  <si>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</si>
  <si>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</si>
  <si>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</si>
  <si>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</si>
  <si>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</si>
  <si>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</si>
  <si>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</si>
  <si>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</si>
  <si>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</si>
  <si>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</si>
  <si>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</si>
  <si>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</si>
  <si>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</si>
  <si>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</si>
  <si>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</si>
  <si>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</si>
  <si>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</si>
  <si>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</si>
  <si>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</si>
  <si>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</si>
  <si>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</si>
  <si>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</si>
  <si>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</si>
  <si>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</si>
  <si>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</si>
  <si>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</si>
  <si>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</si>
  <si>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</si>
  <si>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</si>
  <si>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</si>
  <si>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</si>
  <si>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</si>
  <si>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</si>
  <si>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</si>
  <si>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</si>
  <si>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</si>
  <si>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</si>
  <si>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</si>
  <si>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</si>
  <si>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</si>
  <si>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</si>
  <si>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</si>
  <si>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</si>
  <si>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</si>
  <si>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</si>
  <si>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</si>
  <si>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</si>
  <si>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</si>
  <si>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</si>
  <si>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</si>
  <si>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</si>
  <si>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</si>
  <si>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</si>
  <si>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</si>
  <si>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</si>
  <si>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</si>
  <si>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</si>
  <si>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</si>
  <si>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</si>
  <si>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</si>
  <si>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</si>
  <si>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</si>
  <si>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</si>
  <si>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</si>
  <si>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</si>
  <si>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</si>
  <si>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</si>
  <si>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</si>
  <si>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</si>
  <si>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</si>
  <si>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</si>
  <si>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</si>
  <si>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</si>
  <si>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</si>
  <si>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</si>
  <si>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</si>
  <si>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</si>
  <si>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</si>
  <si>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</si>
  <si>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</si>
  <si>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</si>
  <si>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</si>
  <si>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</si>
  <si>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</si>
  <si>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</si>
  <si>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</si>
  <si>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</si>
  <si>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</si>
  <si>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</si>
  <si>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</si>
  <si>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</si>
  <si>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</si>
  <si>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</si>
  <si>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</si>
  <si>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</si>
  <si>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</si>
  <si>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</si>
  <si>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</si>
  <si>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</si>
  <si>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</si>
  <si>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</si>
  <si>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</si>
  <si>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</si>
  <si>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</si>
  <si>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</si>
  <si>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</si>
  <si>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</si>
  <si>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</si>
  <si>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</si>
  <si>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</si>
  <si>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</si>
  <si>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</si>
  <si>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</si>
  <si>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</si>
  <si>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</si>
  <si>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</si>
  <si>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</si>
  <si>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</si>
  <si>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</si>
  <si>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</si>
  <si>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</si>
  <si>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</si>
  <si>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</si>
  <si>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</si>
  <si>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</si>
  <si>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</si>
  <si>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</si>
  <si>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</si>
  <si>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</si>
  <si>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</si>
  <si>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</si>
  <si>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</si>
  <si>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</si>
  <si>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</si>
  <si>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</si>
  <si>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</si>
  <si>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</si>
  <si>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</si>
  <si>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</si>
  <si>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</si>
  <si>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</si>
  <si>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</si>
  <si>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</si>
  <si>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</si>
  <si>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</si>
  <si>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</si>
  <si>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</si>
  <si>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</si>
  <si>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</si>
  <si>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</si>
  <si>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</si>
  <si>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</si>
  <si>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</si>
  <si>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</si>
  <si>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</si>
  <si>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</si>
  <si>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</si>
  <si>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</si>
  <si>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</si>
  <si>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</si>
  <si>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</si>
  <si>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</si>
  <si>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</si>
  <si>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</si>
  <si>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</si>
  <si>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</si>
  <si>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</si>
  <si>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</si>
  <si>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</si>
  <si>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</si>
  <si>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</si>
  <si>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</si>
  <si>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</si>
  <si>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</si>
  <si>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</si>
  <si>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</si>
  <si>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</si>
  <si>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</si>
  <si>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</si>
  <si>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</si>
  <si>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</si>
  <si>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</si>
  <si>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</si>
  <si>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</si>
  <si>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</si>
  <si>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</si>
  <si>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</si>
  <si>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</si>
  <si>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</si>
  <si>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</si>
  <si>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</si>
  <si>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</si>
  <si>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</si>
  <si>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</si>
  <si>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</si>
  <si>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</si>
  <si>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</si>
  <si>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</si>
  <si>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</si>
  <si>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</si>
  <si>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</si>
  <si>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</si>
  <si>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</si>
  <si>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</si>
  <si>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</si>
  <si>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</si>
  <si>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</si>
  <si>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</si>
  <si>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</si>
  <si>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</si>
  <si>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</si>
  <si>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</si>
  <si>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</si>
  <si>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</si>
  <si>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</si>
  <si>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</si>
  <si>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</si>
  <si>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</si>
  <si>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</si>
  <si>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</si>
  <si>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</si>
  <si>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</si>
  <si>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</si>
  <si>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</si>
  <si>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</si>
  <si>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</si>
  <si>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</si>
  <si>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</si>
  <si>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</si>
  <si>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</si>
  <si>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</si>
  <si>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</si>
  <si>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</si>
  <si>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</si>
  <si>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</si>
  <si>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</si>
  <si>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</si>
  <si>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</si>
  <si>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</si>
  <si>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</si>
  <si>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</si>
  <si>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</si>
  <si>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</si>
  <si>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</si>
  <si>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</si>
  <si>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</si>
  <si>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</si>
  <si>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</si>
  <si>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</si>
  <si>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</si>
  <si>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</si>
  <si>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</si>
  <si>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</si>
  <si>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</si>
  <si>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</si>
  <si>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</si>
  <si>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</si>
  <si>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</si>
  <si>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</si>
  <si>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</si>
  <si>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</si>
  <si>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</si>
  <si>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</si>
  <si>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</si>
  <si>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</si>
  <si>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</si>
  <si>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</si>
  <si>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</si>
  <si>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</si>
  <si>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</si>
  <si>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</si>
  <si>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</si>
  <si>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</si>
  <si>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</si>
  <si>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</si>
  <si>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</si>
  <si>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</si>
  <si>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</si>
  <si>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</si>
  <si>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</si>
  <si>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</si>
  <si>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</si>
  <si>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</si>
  <si>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</si>
  <si>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</si>
  <si>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</si>
  <si>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</si>
  <si>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</si>
  <si>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</si>
  <si>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</si>
  <si>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</si>
  <si>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</si>
  <si>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</si>
  <si>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</si>
  <si>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</si>
  <si>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</si>
  <si>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</si>
  <si>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</si>
  <si>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</si>
  <si>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</si>
  <si>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</si>
  <si>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</si>
  <si>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</si>
  <si>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</si>
  <si>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</si>
  <si>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</si>
  <si>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</si>
  <si>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</si>
  <si>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</si>
  <si>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</si>
  <si>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</si>
  <si>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</si>
  <si>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</si>
  <si>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</si>
  <si>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</si>
  <si>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</si>
  <si>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</si>
  <si>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</si>
  <si>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</si>
  <si>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</si>
  <si>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</si>
  <si>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</si>
  <si>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</si>
  <si>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</si>
  <si>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</si>
  <si>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</si>
  <si>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</si>
  <si>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</si>
  <si>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</si>
  <si>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</si>
  <si>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</si>
  <si>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</si>
  <si>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</si>
  <si>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</si>
  <si>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</si>
  <si>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</si>
  <si>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</si>
  <si>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</si>
  <si>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</si>
  <si>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</si>
  <si>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</si>
  <si>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</si>
  <si>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</si>
  <si>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</si>
  <si>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</si>
  <si>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</si>
  <si>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</si>
  <si>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</si>
  <si>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</si>
  <si>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</si>
  <si>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</si>
  <si>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</si>
  <si>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</si>
  <si>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</si>
  <si>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</si>
  <si>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</si>
  <si>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</si>
  <si>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</si>
  <si>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</si>
  <si>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</si>
  <si>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</si>
  <si>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</si>
  <si>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</si>
  <si>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</si>
  <si>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</si>
  <si>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</si>
  <si>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</si>
  <si>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</si>
  <si>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</si>
  <si>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</si>
  <si>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</si>
  <si>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</si>
  <si>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</si>
  <si>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</si>
  <si>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</si>
  <si>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</si>
  <si>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</si>
  <si>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</si>
  <si>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</si>
  <si>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</si>
  <si>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</si>
  <si>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</si>
  <si>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</si>
  <si>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</si>
  <si>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</si>
  <si>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</si>
  <si>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</si>
  <si>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</si>
  <si>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</si>
  <si>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</si>
  <si>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</si>
  <si>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</si>
  <si>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</si>
  <si>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</si>
  <si>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</si>
  <si>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</si>
  <si>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</si>
  <si>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</si>
  <si>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</si>
  <si>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</si>
  <si>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</si>
  <si>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</si>
  <si>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</si>
  <si>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</si>
  <si>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</si>
  <si>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</si>
  <si>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</si>
  <si>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</si>
  <si>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</si>
  <si>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</si>
  <si>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</si>
  <si>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</si>
  <si>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</si>
  <si>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</si>
  <si>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</si>
  <si>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</si>
  <si>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</si>
  <si>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</si>
  <si>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</si>
  <si>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</si>
  <si>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</si>
  <si>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</si>
  <si>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</si>
  <si>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</si>
  <si>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</si>
  <si>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</si>
  <si>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</si>
  <si>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</si>
  <si>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</si>
  <si>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</si>
  <si>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</si>
  <si>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</si>
  <si>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</si>
  <si>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</si>
  <si>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</si>
  <si>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</si>
  <si>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</si>
  <si>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</si>
  <si>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</si>
  <si>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</si>
  <si>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</si>
  <si>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</si>
  <si>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</si>
  <si>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</si>
  <si>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</si>
  <si>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</si>
  <si>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</si>
  <si>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</si>
  <si>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</si>
  <si>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</si>
  <si>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</si>
  <si>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</si>
  <si>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</si>
  <si>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</si>
  <si>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</si>
  <si>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</si>
  <si>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</si>
  <si>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</si>
  <si>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</si>
  <si>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</si>
  <si>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</si>
  <si>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</si>
  <si>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</si>
  <si>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</si>
  <si>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</si>
  <si>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</si>
  <si>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</si>
  <si>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</si>
  <si>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</si>
  <si>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</si>
  <si>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</si>
  <si>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</si>
  <si>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</si>
  <si>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</si>
  <si>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</si>
  <si>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</si>
  <si>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</si>
  <si>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</si>
  <si>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</si>
  <si>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</si>
  <si>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</si>
  <si>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</si>
  <si>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</si>
  <si>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</si>
  <si>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</si>
  <si>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</si>
  <si>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</si>
  <si>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</si>
  <si>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</si>
  <si>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</si>
  <si>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</si>
  <si>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</si>
  <si>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</si>
  <si>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</si>
  <si>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</si>
  <si>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</si>
  <si>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</si>
  <si>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</si>
  <si>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</si>
  <si>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</si>
  <si>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</si>
  <si>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</si>
  <si>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</si>
  <si>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</si>
  <si>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</si>
  <si>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</si>
  <si>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</si>
  <si>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</si>
  <si>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</si>
  <si>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</si>
  <si>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</si>
  <si>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</si>
  <si>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</si>
  <si>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</si>
  <si>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</si>
  <si>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</si>
  <si>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</si>
  <si>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</si>
  <si>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</si>
  <si>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</si>
  <si>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</si>
  <si>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</si>
  <si>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</si>
  <si>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</si>
  <si>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</si>
  <si>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</si>
  <si>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</si>
  <si>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</si>
  <si>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</si>
  <si>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</si>
  <si>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</si>
  <si>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</si>
  <si>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</si>
  <si>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</si>
  <si>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</si>
  <si>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</si>
  <si>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</si>
  <si>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</si>
  <si>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</si>
  <si>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</si>
  <si>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</si>
  <si>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</si>
  <si>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</si>
  <si>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</si>
  <si>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</si>
  <si>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</si>
  <si>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</si>
  <si>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</si>
  <si>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</si>
  <si>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</si>
  <si>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</si>
  <si>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</si>
  <si>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</si>
  <si>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</si>
  <si>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</si>
  <si>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</si>
  <si>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</si>
  <si>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</si>
  <si>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</si>
  <si>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</si>
  <si>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</si>
  <si>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</si>
  <si>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</si>
  <si>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</si>
  <si>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</si>
  <si>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</si>
  <si>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</si>
  <si>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</si>
  <si>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</si>
  <si>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</si>
  <si>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</si>
  <si>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</si>
  <si>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</si>
  <si>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</si>
  <si>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</si>
  <si>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</si>
  <si>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</si>
  <si>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</si>
  <si>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</si>
  <si>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</si>
  <si>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</si>
  <si>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</si>
  <si>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</si>
  <si>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</si>
  <si>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</si>
  <si>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</si>
  <si>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</si>
  <si>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</si>
  <si>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</si>
  <si>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</si>
  <si>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</si>
  <si>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</si>
  <si>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</si>
  <si>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</si>
  <si>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</si>
  <si>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</si>
  <si>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</si>
  <si>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</si>
  <si>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</si>
  <si>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</si>
  <si>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</si>
  <si>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</si>
  <si>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</si>
  <si>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</si>
  <si>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</si>
  <si>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</si>
  <si>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</si>
  <si>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</si>
  <si>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</si>
  <si>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</si>
  <si>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</si>
  <si>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</si>
  <si>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</si>
  <si>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</si>
  <si>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</si>
  <si>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</si>
  <si>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</si>
  <si>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</si>
  <si>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</si>
  <si>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</si>
  <si>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</si>
  <si>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</si>
  <si>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</si>
  <si>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</si>
  <si>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</si>
  <si>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</si>
  <si>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</si>
  <si>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</si>
  <si>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</si>
  <si>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</si>
  <si>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</si>
  <si>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</si>
  <si>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</si>
  <si>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</si>
  <si>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</si>
  <si>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</si>
  <si>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</si>
  <si>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</si>
  <si>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</si>
  <si>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</si>
  <si>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</si>
  <si>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</si>
  <si>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</si>
  <si>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</si>
  <si>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</si>
  <si>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</si>
  <si>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</si>
  <si>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</si>
  <si>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</si>
  <si>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</si>
  <si>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</si>
  <si>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</si>
  <si>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</si>
  <si>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</si>
  <si>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</si>
  <si>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</si>
  <si>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</si>
  <si>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</si>
  <si>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</si>
  <si>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</si>
  <si>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</si>
  <si>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</si>
  <si>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</si>
  <si>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</si>
  <si>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</si>
  <si>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</si>
  <si>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</si>
  <si>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</si>
  <si>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</si>
  <si>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</si>
  <si>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</si>
  <si>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</si>
  <si>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</si>
  <si>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</si>
  <si>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</si>
  <si>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</si>
  <si>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</si>
  <si>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</si>
  <si>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</si>
  <si>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</si>
  <si>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</si>
  <si>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</si>
  <si>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</si>
  <si>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</si>
  <si>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</si>
  <si>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</si>
  <si>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</si>
  <si>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</si>
  <si>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</si>
  <si>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</si>
  <si>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</si>
  <si>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</si>
  <si>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</si>
  <si>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</si>
  <si>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</si>
  <si>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</si>
  <si>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</si>
  <si>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</si>
  <si>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</si>
  <si>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</si>
  <si>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</si>
  <si>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</si>
  <si>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</si>
  <si>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</si>
  <si>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</si>
  <si>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</si>
  <si>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</si>
  <si>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</si>
  <si>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</si>
  <si>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</si>
  <si>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</si>
  <si>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</si>
  <si>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</si>
  <si>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</si>
  <si>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</si>
  <si>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</si>
  <si>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</si>
  <si>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</si>
  <si>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</si>
  <si>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</si>
  <si>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</si>
  <si>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</si>
  <si>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</si>
  <si>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</si>
  <si>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</si>
  <si>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</si>
  <si>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</si>
  <si>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</si>
  <si>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</si>
  <si>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</si>
  <si>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</si>
  <si>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</si>
  <si>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</si>
  <si>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</si>
  <si>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</si>
  <si>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</si>
  <si>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</si>
  <si>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</si>
  <si>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</si>
  <si>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</si>
  <si>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</si>
  <si>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</si>
  <si>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</si>
  <si>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</si>
  <si>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</si>
  <si>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</si>
  <si>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</si>
  <si>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</si>
  <si>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</si>
  <si>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</si>
  <si>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</si>
  <si>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</si>
  <si>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</si>
  <si>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</si>
  <si>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</si>
  <si>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</si>
  <si>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</si>
  <si>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</si>
  <si>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</si>
  <si>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</si>
  <si>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</si>
  <si>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</si>
  <si>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</si>
  <si>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</si>
  <si>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</si>
  <si>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</si>
  <si>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</si>
  <si>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</si>
  <si>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</si>
  <si>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</si>
  <si>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</si>
  <si>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</si>
  <si>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</si>
  <si>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</si>
  <si>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</si>
  <si>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</si>
  <si>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</si>
  <si>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</si>
  <si>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</si>
  <si>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</si>
  <si>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</si>
  <si>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</si>
  <si>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</si>
  <si>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</si>
  <si>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</si>
  <si>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</si>
  <si>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</si>
  <si>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</si>
  <si>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</si>
  <si>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</si>
  <si>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</si>
  <si>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</si>
  <si>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</si>
  <si>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</si>
  <si>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</si>
  <si>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</si>
  <si>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</si>
  <si>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</si>
  <si>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</si>
  <si>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</si>
  <si>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</si>
  <si>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</si>
  <si>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</si>
  <si>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</si>
  <si>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</si>
  <si>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</si>
  <si>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</si>
  <si>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</si>
  <si>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</si>
  <si>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</si>
  <si>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</si>
  <si>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</si>
  <si>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</si>
  <si>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</si>
  <si>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</si>
  <si>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</si>
  <si>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</si>
  <si>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</si>
  <si>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</si>
  <si>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</si>
  <si>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</si>
  <si>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</si>
  <si>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</si>
  <si>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</si>
  <si>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</si>
  <si>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</si>
  <si>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</si>
  <si>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</si>
  <si>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</si>
  <si>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</si>
  <si>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</si>
  <si>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</si>
  <si>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</si>
  <si>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</si>
  <si>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</si>
  <si>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</si>
  <si>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</si>
  <si>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</si>
  <si>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</si>
  <si>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</si>
  <si>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</si>
  <si>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</si>
  <si>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</si>
  <si>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</si>
  <si>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</si>
  <si>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</si>
  <si>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</si>
  <si>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</si>
  <si>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</si>
  <si>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</si>
  <si>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</si>
  <si>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</si>
  <si>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</si>
  <si>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</si>
  <si>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</si>
  <si>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</si>
  <si>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</si>
  <si>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</si>
  <si>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</si>
  <si>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</si>
  <si>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</si>
  <si>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</si>
  <si>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</si>
  <si>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</si>
  <si>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</si>
  <si>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</si>
  <si>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</si>
  <si>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</si>
  <si>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</si>
  <si>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</si>
  <si>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</si>
  <si>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</si>
  <si>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</si>
  <si>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</si>
  <si>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</si>
  <si>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</si>
  <si>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</si>
  <si>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</si>
  <si>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</si>
  <si>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</si>
  <si>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</si>
  <si>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</si>
  <si>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</si>
  <si>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</si>
  <si>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</si>
  <si>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</si>
  <si>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</si>
  <si>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</si>
  <si>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</si>
  <si>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</si>
  <si>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</si>
  <si>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</si>
  <si>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</si>
  <si>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</si>
  <si>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</si>
  <si>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</si>
  <si>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</si>
  <si>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</si>
  <si>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</si>
  <si>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</si>
  <si>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</si>
  <si>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</si>
  <si>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</si>
  <si>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</si>
  <si>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</si>
  <si>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</si>
  <si>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</si>
  <si>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</si>
  <si>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</si>
  <si>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</si>
  <si>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</si>
  <si>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</si>
  <si>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</si>
  <si>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</si>
  <si>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</si>
  <si>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</si>
  <si>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</si>
  <si>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</si>
  <si>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</si>
  <si>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</si>
  <si>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</si>
  <si>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</si>
  <si>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</si>
  <si>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</si>
  <si>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</si>
  <si>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</si>
  <si>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</si>
  <si>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</si>
  <si>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</si>
  <si>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</si>
  <si>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</si>
  <si>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</si>
  <si>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</si>
  <si>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</si>
  <si>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</si>
  <si>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</si>
  <si>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</si>
  <si>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</si>
  <si>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</si>
  <si>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</si>
  <si>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</si>
  <si>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</si>
  <si>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</si>
  <si>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</si>
  <si>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</si>
  <si>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</si>
  <si>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</si>
  <si>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</si>
  <si>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</si>
  <si>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</si>
  <si>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</si>
  <si>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</si>
  <si>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</si>
  <si>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</si>
  <si>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</si>
  <si>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</si>
  <si>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</si>
  <si>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</si>
  <si>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</si>
  <si>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</si>
  <si>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</si>
  <si>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</si>
  <si>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</si>
  <si>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</si>
  <si>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</si>
  <si>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</si>
  <si>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</si>
  <si>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</si>
  <si>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</si>
  <si>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</si>
  <si>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</si>
  <si>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</si>
  <si>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</si>
  <si>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</si>
  <si>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</si>
  <si>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</si>
  <si>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</si>
  <si>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</si>
  <si>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</si>
  <si>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</si>
  <si>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</si>
  <si>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</si>
  <si>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</si>
  <si>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</si>
  <si>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</si>
  <si>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</si>
  <si>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</si>
  <si>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</si>
  <si>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</si>
  <si>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</si>
  <si>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</si>
  <si>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</si>
  <si>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</si>
  <si>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</si>
  <si>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</si>
  <si>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</si>
  <si>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</si>
  <si>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</si>
  <si>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</si>
  <si>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</si>
  <si>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</si>
  <si>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</si>
  <si>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</si>
  <si>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</si>
  <si>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</si>
  <si>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</si>
  <si>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</si>
  <si>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</si>
  <si>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</si>
  <si>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</si>
  <si>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</si>
  <si>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</si>
  <si>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</si>
  <si>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</si>
  <si>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</si>
  <si>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</si>
  <si>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</si>
  <si>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</si>
  <si>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</si>
  <si>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</si>
  <si>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</si>
  <si>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</si>
  <si>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</si>
  <si>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</si>
  <si>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</si>
  <si>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</si>
  <si>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</si>
  <si>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</si>
  <si>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</si>
  <si>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</si>
  <si>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</si>
  <si>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</si>
  <si>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</si>
  <si>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</si>
  <si>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</si>
  <si>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</si>
  <si>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</si>
  <si>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</si>
  <si>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</si>
  <si>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</si>
  <si>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</si>
  <si>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</si>
  <si>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</si>
  <si>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</si>
  <si>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</si>
  <si>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</si>
  <si>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</si>
  <si>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</si>
  <si>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</si>
  <si>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</si>
  <si>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</si>
  <si>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</si>
  <si>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</si>
  <si>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</si>
  <si>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</si>
  <si>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</si>
  <si>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</si>
  <si>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</si>
  <si>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</si>
  <si>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</si>
  <si>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</si>
  <si>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</si>
  <si>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</si>
  <si>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</si>
  <si>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</si>
  <si>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</si>
  <si>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</si>
  <si>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</si>
  <si>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</si>
  <si>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</si>
  <si>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</si>
  <si>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</si>
  <si>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</si>
  <si>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</si>
  <si>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</si>
  <si>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</si>
  <si>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</si>
  <si>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</si>
  <si>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</si>
  <si>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</si>
  <si>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</si>
  <si>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</si>
  <si>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</si>
  <si>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</si>
  <si>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</si>
  <si>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</si>
  <si>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</si>
  <si>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</si>
  <si>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</si>
  <si>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</si>
  <si>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</si>
  <si>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</si>
  <si>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</si>
  <si>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</si>
  <si>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</si>
  <si>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</si>
  <si>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</si>
  <si>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</si>
  <si>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</si>
  <si>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</si>
  <si>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</si>
  <si>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</si>
  <si>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</si>
  <si>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</si>
  <si>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</si>
  <si>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</si>
  <si>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</si>
  <si>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</si>
  <si>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</si>
  <si>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</si>
  <si>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</si>
  <si>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</si>
  <si>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</si>
  <si>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</si>
  <si>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</si>
  <si>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</si>
  <si>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</si>
  <si>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</si>
  <si>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</si>
  <si>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</si>
  <si>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</si>
  <si>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</si>
  <si>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</si>
  <si>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</si>
  <si>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</si>
  <si>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</si>
  <si>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</si>
  <si>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</si>
  <si>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</si>
  <si>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</si>
  <si>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</si>
  <si>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</si>
  <si>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</si>
  <si>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</si>
  <si>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</si>
  <si>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</si>
  <si>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</si>
  <si>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</si>
  <si>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</si>
  <si>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</si>
  <si>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</si>
  <si>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</si>
  <si>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</si>
  <si>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</si>
  <si>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</si>
  <si>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</si>
  <si>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</si>
  <si>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</si>
  <si>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</si>
  <si>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</si>
  <si>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</si>
  <si>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</si>
  <si>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</si>
  <si>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</si>
  <si>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</si>
  <si>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</si>
  <si>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</si>
  <si>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</si>
  <si>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</si>
  <si>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</si>
  <si>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</si>
  <si>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</si>
  <si>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</si>
  <si>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</si>
  <si>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</si>
  <si>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</si>
  <si>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</si>
  <si>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</si>
  <si>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</si>
  <si>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</si>
  <si>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</si>
  <si>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</si>
  <si>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</si>
  <si>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</si>
  <si>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</si>
  <si>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</si>
  <si>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</si>
  <si>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</si>
  <si>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</si>
  <si>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</si>
  <si>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</si>
  <si>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</si>
  <si>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</si>
  <si>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</si>
  <si>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</si>
  <si>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</si>
  <si>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</si>
  <si>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</si>
  <si>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</si>
  <si>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</si>
  <si>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</si>
  <si>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</si>
  <si>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</si>
  <si>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</si>
  <si>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</si>
  <si>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</si>
  <si>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</si>
  <si>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</si>
  <si>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</si>
  <si>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</si>
  <si>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</si>
  <si>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</si>
  <si>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</si>
  <si>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</si>
  <si>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</si>
  <si>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</si>
  <si>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</si>
  <si>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</si>
  <si>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</si>
  <si>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</si>
  <si>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</si>
  <si>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</si>
  <si>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</si>
  <si>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</si>
  <si>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</si>
  <si>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</si>
  <si>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</si>
  <si>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</si>
  <si>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</si>
  <si>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</si>
  <si>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</si>
  <si>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</si>
  <si>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</si>
  <si>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</si>
  <si>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</si>
  <si>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</si>
  <si>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</si>
  <si>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</si>
  <si>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</si>
  <si>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</si>
  <si>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</si>
  <si>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</si>
  <si>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</si>
  <si>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</si>
  <si>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</si>
  <si>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</si>
  <si>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</si>
  <si>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</si>
  <si>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</si>
  <si>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</si>
  <si>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</si>
  <si>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</si>
  <si>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</si>
  <si>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</si>
  <si>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</si>
  <si>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</si>
  <si>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</si>
  <si>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</si>
  <si>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</si>
  <si>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</si>
  <si>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</si>
  <si>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</si>
  <si>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</si>
  <si>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</si>
  <si>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</si>
  <si>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</si>
  <si>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</si>
  <si>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</si>
  <si>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</si>
  <si>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</si>
  <si>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</si>
  <si>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</si>
  <si>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</si>
  <si>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</si>
  <si>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</si>
  <si>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</si>
  <si>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</si>
  <si>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</si>
  <si>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</si>
  <si>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</si>
  <si>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</si>
  <si>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</si>
  <si>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</si>
  <si>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</si>
  <si>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</si>
  <si>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</si>
  <si>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</si>
  <si>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</si>
  <si>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</si>
  <si>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</si>
  <si>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</si>
  <si>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</si>
  <si>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</si>
  <si>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</si>
  <si>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</si>
  <si>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</si>
  <si>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</si>
  <si>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</si>
  <si>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</si>
  <si>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</si>
  <si>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</si>
  <si>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</si>
  <si>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</si>
  <si>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</si>
  <si>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</si>
  <si>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</si>
  <si>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</si>
  <si>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</si>
  <si>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</si>
  <si>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</si>
  <si>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</si>
  <si>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</si>
  <si>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</si>
  <si>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</si>
  <si>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</si>
  <si>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</si>
  <si>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</si>
  <si>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</si>
  <si>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</si>
  <si>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</si>
  <si>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</si>
  <si>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</si>
  <si>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</si>
  <si>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</si>
  <si>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</si>
  <si>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</si>
  <si>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</si>
  <si>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</si>
  <si>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</si>
  <si>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</si>
  <si>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</si>
  <si>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</si>
  <si>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</si>
  <si>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</si>
  <si>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</si>
  <si>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</si>
  <si>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</si>
  <si>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</si>
  <si>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</si>
  <si>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</si>
  <si>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</si>
  <si>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</si>
  <si>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</si>
  <si>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</si>
  <si>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</si>
  <si>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</si>
  <si>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</si>
  <si>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</si>
  <si>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</si>
  <si>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</si>
  <si>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</si>
  <si>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</si>
  <si>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</si>
  <si>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</si>
  <si>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</si>
  <si>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</si>
  <si>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</si>
  <si>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</si>
  <si>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</si>
  <si>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</si>
  <si>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</si>
  <si>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</si>
  <si>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</si>
  <si>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</si>
  <si>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</si>
  <si>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</si>
  <si>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</si>
  <si>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</si>
  <si>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</si>
  <si>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</si>
  <si>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</si>
  <si>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</si>
  <si>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</si>
  <si>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</si>
  <si>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</si>
  <si>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</si>
  <si>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</si>
  <si>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</si>
  <si>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</si>
  <si>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</si>
  <si>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</si>
  <si>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</si>
  <si>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</si>
  <si>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</si>
  <si>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</si>
  <si>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</si>
  <si>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</si>
  <si>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</si>
  <si>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</si>
  <si>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</si>
  <si>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</si>
  <si>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</si>
  <si>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</si>
  <si>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</si>
  <si>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</si>
  <si>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</si>
  <si>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</si>
  <si>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</si>
  <si>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</si>
  <si>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</si>
  <si>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</si>
  <si>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</si>
  <si>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</si>
  <si>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</si>
  <si>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</si>
  <si>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</si>
  <si>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</si>
  <si>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</si>
  <si>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</si>
  <si>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</si>
  <si>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</si>
  <si>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</si>
  <si>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</si>
  <si>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</si>
  <si>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</si>
  <si>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</si>
  <si>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</si>
  <si>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</si>
  <si>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</si>
  <si>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</si>
  <si>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</si>
  <si>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</si>
  <si>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</si>
  <si>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</si>
  <si>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</si>
  <si>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</si>
  <si>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</si>
  <si>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</si>
  <si>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</si>
  <si>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</si>
  <si>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</si>
  <si>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</si>
  <si>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</si>
  <si>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</si>
  <si>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</si>
  <si>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</si>
  <si>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</si>
  <si>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</si>
  <si>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</si>
  <si>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</si>
  <si>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</si>
  <si>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</si>
  <si>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</si>
  <si>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</si>
  <si>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</si>
  <si>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</si>
  <si>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</si>
  <si>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</si>
  <si>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</si>
  <si>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</si>
  <si>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</si>
  <si>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</si>
  <si>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</si>
  <si>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</si>
  <si>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</si>
  <si>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</si>
  <si>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</si>
  <si>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</si>
  <si>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</si>
  <si>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</si>
  <si>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</si>
  <si>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</si>
  <si>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</si>
  <si>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</si>
  <si>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</si>
  <si>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</si>
  <si>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</si>
  <si>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</si>
  <si>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</si>
  <si>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</si>
  <si>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</si>
  <si>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</si>
  <si>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</si>
  <si>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</si>
  <si>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</si>
  <si>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</si>
  <si>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</si>
  <si>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</si>
  <si>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</si>
  <si>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</si>
  <si>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</si>
  <si>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</si>
  <si>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</si>
  <si>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</si>
  <si>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</si>
  <si>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</si>
  <si>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</si>
  <si>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</si>
  <si>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</si>
  <si>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</si>
  <si>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</si>
  <si>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</si>
  <si>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</si>
  <si>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</si>
  <si>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</si>
  <si>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</si>
  <si>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</si>
  <si>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</si>
  <si>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</si>
  <si>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</si>
  <si>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</si>
  <si>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</si>
  <si>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</si>
  <si>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</si>
  <si>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</si>
  <si>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</si>
  <si>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</si>
  <si>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</si>
  <si>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</si>
  <si>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</si>
  <si>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</si>
  <si>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</si>
  <si>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</si>
  <si>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</si>
  <si>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</si>
  <si>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</si>
  <si>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</si>
  <si>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</si>
  <si>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</si>
  <si>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</si>
  <si>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</si>
  <si>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</si>
  <si>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</si>
  <si>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</si>
  <si>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</si>
  <si>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</si>
  <si>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</si>
  <si>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</si>
  <si>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</si>
  <si>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</si>
  <si>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</si>
  <si>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</si>
  <si>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</si>
  <si>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</si>
  <si>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</si>
  <si>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</si>
  <si>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</si>
  <si>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</si>
  <si>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</si>
  <si>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</si>
  <si>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</si>
  <si>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</si>
  <si>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</si>
  <si>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</si>
  <si>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</si>
  <si>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</si>
  <si>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</si>
  <si>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</si>
  <si>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</si>
  <si>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</si>
  <si>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</si>
  <si>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</si>
  <si>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</si>
  <si>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</si>
  <si>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</si>
  <si>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</si>
  <si>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</si>
  <si>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</si>
  <si>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</si>
  <si>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</si>
  <si>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</si>
  <si>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</si>
  <si>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</si>
  <si>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</si>
  <si>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</si>
  <si>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</si>
  <si>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</si>
  <si>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</si>
  <si>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</si>
  <si>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</si>
  <si>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</si>
  <si>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</si>
  <si>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</si>
  <si>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</si>
  <si>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</si>
  <si>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</si>
  <si>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</si>
  <si>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</si>
  <si>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</si>
  <si>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</si>
  <si>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</si>
  <si>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</si>
  <si>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</si>
  <si>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</si>
  <si>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</si>
  <si>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</si>
  <si>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</si>
  <si>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</si>
  <si>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</si>
  <si>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</si>
  <si>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</si>
  <si>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</si>
  <si>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</si>
  <si>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</si>
  <si>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</si>
  <si>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</si>
  <si>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</si>
  <si>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</si>
  <si>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</si>
  <si>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</si>
  <si>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</si>
  <si>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</si>
  <si>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</si>
  <si>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</si>
  <si>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</si>
  <si>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</si>
  <si>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</si>
  <si>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</si>
  <si>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</si>
  <si>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</si>
  <si>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</si>
  <si>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</si>
  <si>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</si>
  <si>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</si>
  <si>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</si>
  <si>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</si>
  <si>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</si>
  <si>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</si>
  <si>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</si>
  <si>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</si>
  <si>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</si>
  <si>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</si>
  <si>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</si>
  <si>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</si>
  <si>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</si>
  <si>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</si>
  <si>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</si>
  <si>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</si>
  <si>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</si>
  <si>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</si>
  <si>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</si>
  <si>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</si>
  <si>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</si>
  <si>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</si>
  <si>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</si>
  <si>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</si>
  <si>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</si>
  <si>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</si>
  <si>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</si>
  <si>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</si>
  <si>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</si>
  <si>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</si>
  <si>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</si>
  <si>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</si>
  <si>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</si>
  <si>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</si>
  <si>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</si>
  <si>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</si>
  <si>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</si>
  <si>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</si>
  <si>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</si>
  <si>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</si>
  <si>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</si>
  <si>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</si>
  <si>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</si>
  <si>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</si>
  <si>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</si>
  <si>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</si>
  <si>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</si>
  <si>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</si>
  <si>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</si>
  <si>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</si>
  <si>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</si>
  <si>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</si>
  <si>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</si>
  <si>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</si>
  <si>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</si>
  <si>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</si>
  <si>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</si>
  <si>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</si>
  <si>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</si>
  <si>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</si>
  <si>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</si>
  <si>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</si>
  <si>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</si>
  <si>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</si>
  <si>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</si>
  <si>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</si>
  <si>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</si>
  <si>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</si>
  <si>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</si>
  <si>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</si>
  <si>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</si>
  <si>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</si>
  <si>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</si>
  <si>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</si>
  <si>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</si>
  <si>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</si>
  <si>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</si>
  <si>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</si>
  <si>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</si>
  <si>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</si>
  <si>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</si>
  <si>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</si>
  <si>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</si>
  <si>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</si>
  <si>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</si>
  <si>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</si>
  <si>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</si>
  <si>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</si>
  <si>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</si>
  <si>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</si>
  <si>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</si>
  <si>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</si>
  <si>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</si>
  <si>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</si>
  <si>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</si>
  <si>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</si>
  <si>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</si>
  <si>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</si>
  <si>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</si>
  <si>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</si>
  <si>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</si>
  <si>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</si>
  <si>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</si>
  <si>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</si>
  <si>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</si>
  <si>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</si>
  <si>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</si>
  <si>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</si>
  <si>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</si>
  <si>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</si>
  <si>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</si>
  <si>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</si>
  <si>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</si>
  <si>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</si>
  <si>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</si>
  <si>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</si>
  <si>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</si>
  <si>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</si>
  <si>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</si>
  <si>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</si>
  <si>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</si>
  <si>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</si>
  <si>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</si>
  <si>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</si>
  <si>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</si>
  <si>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</si>
  <si>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</si>
  <si>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</si>
  <si>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</si>
  <si>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</si>
  <si>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</si>
  <si>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</si>
  <si>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</si>
  <si>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</si>
  <si>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</si>
  <si>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</si>
  <si>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</si>
  <si>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</si>
  <si>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</si>
  <si>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</si>
  <si>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</si>
  <si>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</si>
  <si>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</si>
  <si>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</si>
  <si>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</si>
  <si>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</si>
  <si>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</si>
  <si>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</si>
  <si>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</si>
  <si>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</si>
  <si>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</si>
  <si>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</si>
  <si>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</si>
  <si>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</si>
  <si>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</si>
  <si>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</si>
  <si>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</si>
  <si>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</si>
  <si>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</si>
  <si>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</si>
  <si>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</si>
  <si>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</si>
  <si>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</si>
  <si>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</si>
  <si>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</si>
  <si>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</si>
  <si>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</si>
  <si>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</si>
  <si>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</si>
  <si>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</si>
  <si>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</si>
  <si>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</si>
  <si>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</si>
  <si>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</si>
  <si>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</si>
  <si>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</si>
  <si>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</si>
  <si>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</si>
  <si>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</si>
  <si>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</si>
  <si>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</si>
  <si>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</si>
  <si>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</si>
  <si>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</si>
  <si>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</si>
  <si>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</si>
  <si>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</si>
  <si>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</si>
  <si>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</si>
  <si>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</si>
  <si>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</si>
  <si>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</si>
  <si>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</si>
  <si>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</si>
  <si>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</si>
  <si>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</si>
  <si>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</si>
  <si>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</si>
  <si>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</si>
  <si>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</si>
  <si>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</si>
  <si>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</si>
  <si>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</si>
  <si>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</si>
  <si>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</si>
  <si>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</si>
  <si>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</si>
  <si>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</si>
  <si>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</si>
  <si>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</si>
  <si>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</si>
  <si>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</si>
  <si>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</si>
  <si>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</si>
  <si>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</si>
  <si>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</si>
  <si>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</si>
  <si>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</si>
  <si>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</si>
  <si>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</si>
  <si>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</si>
  <si>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</si>
  <si>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</si>
  <si>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</si>
  <si>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</si>
  <si>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</si>
  <si>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</si>
  <si>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</si>
  <si>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</si>
  <si>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</si>
  <si>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</si>
  <si>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</si>
  <si>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</si>
  <si>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</si>
  <si>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</si>
  <si>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</si>
  <si>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</si>
  <si>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</si>
  <si>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</si>
  <si>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</si>
  <si>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</si>
  <si>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</si>
  <si>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</si>
  <si>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</si>
  <si>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</si>
  <si>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</si>
  <si>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</si>
  <si>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</si>
  <si>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</si>
  <si>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</si>
  <si>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</si>
  <si>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</si>
  <si>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</si>
  <si>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</si>
  <si>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</si>
  <si>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</si>
  <si>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</si>
  <si>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</si>
  <si>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</si>
  <si>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</si>
  <si>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</si>
  <si>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</si>
  <si>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</si>
  <si>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</si>
  <si>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</si>
  <si>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</si>
  <si>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</si>
  <si>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</si>
  <si>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</si>
  <si>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</si>
  <si>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</si>
  <si>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</si>
  <si>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</si>
  <si>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</si>
  <si>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</si>
  <si>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</si>
  <si>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</si>
  <si>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</si>
  <si>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</si>
  <si>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</si>
  <si>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</si>
  <si>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</si>
  <si>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</si>
  <si>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</si>
  <si>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</si>
  <si>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</si>
  <si>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</si>
  <si>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</si>
  <si>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</si>
  <si>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</si>
  <si>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</si>
  <si>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</si>
  <si>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</si>
  <si>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</si>
  <si>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</si>
  <si>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</si>
  <si>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</si>
  <si>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</si>
  <si>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</si>
  <si>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</si>
  <si>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</si>
  <si>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</si>
  <si>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</si>
  <si>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</si>
  <si>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</si>
  <si>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</si>
  <si>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</si>
  <si>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</si>
  <si>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</si>
  <si>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</si>
  <si>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</si>
  <si>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</si>
  <si>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</si>
  <si>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</si>
  <si>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</si>
  <si>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</si>
  <si>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</si>
  <si>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</si>
  <si>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</si>
  <si>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</si>
  <si>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</si>
  <si>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</si>
  <si>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</si>
  <si>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</si>
  <si>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</si>
  <si>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</si>
  <si>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</si>
  <si>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</si>
  <si>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</si>
  <si>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</si>
  <si>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</si>
  <si>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</si>
  <si>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</si>
  <si>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</si>
  <si>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</si>
  <si>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</si>
  <si>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</si>
  <si>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</si>
  <si>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</si>
  <si>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</si>
  <si>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</si>
  <si>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</si>
  <si>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</si>
  <si>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</si>
  <si>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</si>
  <si>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</si>
  <si>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</si>
  <si>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</si>
  <si>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</si>
  <si>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</si>
  <si>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</si>
  <si>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</si>
  <si>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</si>
  <si>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</si>
  <si>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</si>
  <si>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</si>
  <si>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</si>
  <si>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</si>
  <si>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</si>
  <si>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</si>
  <si>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</si>
  <si>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</si>
  <si>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</si>
  <si>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</si>
  <si>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</si>
  <si>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</si>
  <si>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</si>
  <si>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</si>
  <si>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</si>
  <si>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</si>
  <si>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</si>
  <si>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</si>
  <si>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</si>
  <si>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</si>
  <si>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</si>
  <si>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</si>
  <si>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</si>
  <si>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</si>
  <si>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</si>
  <si>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</si>
  <si>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</si>
  <si>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</si>
  <si>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</si>
  <si>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</si>
  <si>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</si>
  <si>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</si>
  <si>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</si>
  <si>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</si>
  <si>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</si>
  <si>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</si>
  <si>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</si>
  <si>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</si>
  <si>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</si>
  <si>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</si>
  <si>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</si>
  <si>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</si>
  <si>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</si>
  <si>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</si>
  <si>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</si>
  <si>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</si>
  <si>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</si>
  <si>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</si>
  <si>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</si>
  <si>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</si>
  <si>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</si>
  <si>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</si>
  <si>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</si>
  <si>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</si>
  <si>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</si>
  <si>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</si>
  <si>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</si>
  <si>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</si>
  <si>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</si>
  <si>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</si>
  <si>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</si>
  <si>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</si>
  <si>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</si>
  <si>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</si>
  <si>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</si>
  <si>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</si>
  <si>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</si>
  <si>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</si>
  <si>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</si>
  <si>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</si>
  <si>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</si>
  <si>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</si>
  <si>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</si>
  <si>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</si>
  <si>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</si>
  <si>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</si>
  <si>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</si>
  <si>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</si>
  <si>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</si>
  <si>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</si>
  <si>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</si>
  <si>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</si>
  <si>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</si>
  <si>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</si>
  <si>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</si>
  <si>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</si>
  <si>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</si>
  <si>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</si>
  <si>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</si>
  <si>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</si>
  <si>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</si>
  <si>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</si>
  <si>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</si>
  <si>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</si>
  <si>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</si>
  <si>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</si>
  <si>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</si>
  <si>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</si>
  <si>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</si>
  <si>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</si>
  <si>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</si>
  <si>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</si>
  <si>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</si>
  <si>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</si>
  <si>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</si>
  <si>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</si>
  <si>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</si>
  <si>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</si>
  <si>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</si>
  <si>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</si>
  <si>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</si>
  <si>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</si>
  <si>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</si>
  <si>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</si>
  <si>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</si>
  <si>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</si>
  <si>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</si>
  <si>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</si>
  <si>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</si>
  <si>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</si>
  <si>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</si>
  <si>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</si>
  <si>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</si>
  <si>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</si>
  <si>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</si>
  <si>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</si>
  <si>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</si>
  <si>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</si>
  <si>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</si>
  <si>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</si>
  <si>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</si>
  <si>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</si>
  <si>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</si>
  <si>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</si>
  <si>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</si>
  <si>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</si>
  <si>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</si>
  <si>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</si>
  <si>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</si>
  <si>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</si>
  <si>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</si>
  <si>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</si>
  <si>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</si>
  <si>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</si>
  <si>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</si>
  <si>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</si>
  <si>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</si>
  <si>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</si>
  <si>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</si>
  <si>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</si>
  <si>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</si>
  <si>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</si>
  <si>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</si>
  <si>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</si>
  <si>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</si>
  <si>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</si>
  <si>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</si>
  <si>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</si>
  <si>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</si>
  <si>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</si>
  <si>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</si>
  <si>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</si>
  <si>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</si>
  <si>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</si>
  <si>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</si>
  <si>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</si>
  <si>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</si>
  <si>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</si>
  <si>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</si>
  <si>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</si>
  <si>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</si>
  <si>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</si>
  <si>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</si>
  <si>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</si>
  <si>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</si>
  <si>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</si>
  <si>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</si>
  <si>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</si>
  <si>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</si>
  <si>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</si>
  <si>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</si>
  <si>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</si>
  <si>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</si>
  <si>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</si>
  <si>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</si>
  <si>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</si>
  <si>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</si>
  <si>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</si>
  <si>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</si>
  <si>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</si>
  <si>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</si>
  <si>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</si>
  <si>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</si>
  <si>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</si>
  <si>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</si>
  <si>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</si>
  <si>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</si>
  <si>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</si>
  <si>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</si>
  <si>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</si>
  <si>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</si>
  <si>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</si>
  <si>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</si>
  <si>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</si>
  <si>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</si>
  <si>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</si>
  <si>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</si>
  <si>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</si>
  <si>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</si>
  <si>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</si>
  <si>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</si>
  <si>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</si>
  <si>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</si>
  <si>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</si>
  <si>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</si>
  <si>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</si>
  <si>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</si>
  <si>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</si>
  <si>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</si>
  <si>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</si>
  <si>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</si>
  <si>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</si>
  <si>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</si>
  <si>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</si>
  <si>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</si>
  <si>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</si>
  <si>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</si>
  <si>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</si>
  <si>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</si>
  <si>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</si>
  <si>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</si>
  <si>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</si>
  <si>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</si>
  <si>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</si>
  <si>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</si>
  <si>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</si>
  <si>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</si>
  <si>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</si>
  <si>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</si>
  <si>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</si>
  <si>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</si>
  <si>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</si>
  <si>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</si>
  <si>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</si>
  <si>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</si>
  <si>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</si>
  <si>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</si>
  <si>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</si>
  <si>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</si>
  <si>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</si>
  <si>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</si>
  <si>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</si>
  <si>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</si>
  <si>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</si>
  <si>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</si>
  <si>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</si>
  <si>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</si>
  <si>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</si>
  <si>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</si>
  <si>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</si>
  <si>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</si>
  <si>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</si>
  <si>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</si>
  <si>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</si>
  <si>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</si>
  <si>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</si>
  <si>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</si>
  <si>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</si>
  <si>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</si>
  <si>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</si>
  <si>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</si>
  <si>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</si>
  <si>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</si>
  <si>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</si>
  <si>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</si>
  <si>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</si>
  <si>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</si>
  <si>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</si>
  <si>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</si>
  <si>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</si>
  <si>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</si>
  <si>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</si>
  <si>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</si>
  <si>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</si>
  <si>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</si>
  <si>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</si>
  <si>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</si>
  <si>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</si>
  <si>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</si>
  <si>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</si>
  <si>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</si>
  <si>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</si>
  <si>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</si>
  <si>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</si>
  <si>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</si>
  <si>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</si>
  <si>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</si>
  <si>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</si>
  <si>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</si>
  <si>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</si>
  <si>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</si>
  <si>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</si>
  <si>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</si>
  <si>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</si>
  <si>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</si>
  <si>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</si>
  <si>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</si>
  <si>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</si>
  <si>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</si>
  <si>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</si>
  <si>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</si>
  <si>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</si>
  <si>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</si>
  <si>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</si>
  <si>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</si>
  <si>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</si>
  <si>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</si>
  <si>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</si>
  <si>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</si>
  <si>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</si>
  <si>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</si>
  <si>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</si>
  <si>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</si>
  <si>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</si>
  <si>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</si>
  <si>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</si>
  <si>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</si>
  <si>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</si>
  <si>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</si>
  <si>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</si>
  <si>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</si>
  <si>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</si>
  <si>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</si>
  <si>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</si>
  <si>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</si>
  <si>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</si>
  <si>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</si>
  <si>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</si>
  <si>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</si>
  <si>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</si>
  <si>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</si>
  <si>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</si>
  <si>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</si>
  <si>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</si>
  <si>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</si>
  <si>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</si>
  <si>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</si>
  <si>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</si>
  <si>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</si>
  <si>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</si>
  <si>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</si>
  <si>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</si>
  <si>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</si>
  <si>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</si>
  <si>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</si>
  <si>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</si>
  <si>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</si>
  <si>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</si>
  <si>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</si>
  <si>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</si>
  <si>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</si>
  <si>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</si>
  <si>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</si>
  <si>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</si>
  <si>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</si>
  <si>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</si>
  <si>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</si>
  <si>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</si>
  <si>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</si>
  <si>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</si>
  <si>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</si>
  <si>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</si>
  <si>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</si>
  <si>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</si>
  <si>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</si>
  <si>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</si>
  <si>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</si>
  <si>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</si>
  <si>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</si>
  <si>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</si>
  <si>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</si>
  <si>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</si>
  <si>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</si>
  <si>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</si>
  <si>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</si>
  <si>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</si>
  <si>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</si>
  <si>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</si>
  <si>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</si>
  <si>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</si>
  <si>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</si>
  <si>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</si>
  <si>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</si>
  <si>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</si>
  <si>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</si>
  <si>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</si>
  <si>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</si>
  <si>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</si>
  <si>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</si>
  <si>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</si>
  <si>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</si>
  <si>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</si>
  <si>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</si>
  <si>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</si>
  <si>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</si>
  <si>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</si>
  <si>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</si>
  <si>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</si>
  <si>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</si>
  <si>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</si>
  <si>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</si>
  <si>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</si>
  <si>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</si>
  <si>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</si>
  <si>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</si>
  <si>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</si>
  <si>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</si>
  <si>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</si>
  <si>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</si>
  <si>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</si>
  <si>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</si>
  <si>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</si>
  <si>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</si>
  <si>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</si>
  <si>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</si>
  <si>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</si>
  <si>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</si>
  <si>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</si>
  <si>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</si>
  <si>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</si>
  <si>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</si>
  <si>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</si>
  <si>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</si>
  <si>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</si>
  <si>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</si>
  <si>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</si>
  <si>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</si>
  <si>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</si>
  <si>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</si>
  <si>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</si>
  <si>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</si>
  <si>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</si>
  <si>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</si>
  <si>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</si>
  <si>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</si>
  <si>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</si>
  <si>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</si>
  <si>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</si>
  <si>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</si>
  <si>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</si>
  <si>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</si>
  <si>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</si>
  <si>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</si>
  <si>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</si>
  <si>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</si>
  <si>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</si>
  <si>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</si>
  <si>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</si>
  <si>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</si>
  <si>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</si>
  <si>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</si>
  <si>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</si>
  <si>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</si>
  <si>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</si>
  <si>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</si>
  <si>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</si>
  <si>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</si>
  <si>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</si>
  <si>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</si>
  <si>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</si>
  <si>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</si>
  <si>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</si>
  <si>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</si>
  <si>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</si>
  <si>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</si>
  <si>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</si>
  <si>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</si>
  <si>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</si>
  <si>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</si>
  <si>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</si>
  <si>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</si>
  <si>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</si>
  <si>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</si>
  <si>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</si>
  <si>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</si>
  <si>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</si>
  <si>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</si>
  <si>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</si>
  <si>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</si>
  <si>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</si>
  <si>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</si>
  <si>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</si>
  <si>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</si>
  <si>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</si>
  <si>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</si>
  <si>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</si>
  <si>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</si>
  <si>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</si>
  <si>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</si>
  <si>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</si>
  <si>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</si>
  <si>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</si>
  <si>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</si>
  <si>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</si>
  <si>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</si>
  <si>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</si>
  <si>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</si>
  <si>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</si>
  <si>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</si>
  <si>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</si>
  <si>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</si>
  <si>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</si>
  <si>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</si>
  <si>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</si>
  <si>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</si>
  <si>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</si>
  <si>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</si>
  <si>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</si>
  <si>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</si>
  <si>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</si>
  <si>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</si>
  <si>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</si>
  <si>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</si>
  <si>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</si>
  <si>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</si>
  <si>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</si>
  <si>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</si>
  <si>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</si>
  <si>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</si>
  <si>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</si>
  <si>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</si>
  <si>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</si>
  <si>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</si>
  <si>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</si>
  <si>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</si>
  <si>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</si>
  <si>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</si>
  <si>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</si>
  <si>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</si>
  <si>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</si>
  <si>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</si>
  <si>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</si>
  <si>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</si>
  <si>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</si>
  <si>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</si>
  <si>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</si>
  <si>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</si>
  <si>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</si>
  <si>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</si>
  <si>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</si>
  <si>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</si>
  <si>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</si>
  <si>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</si>
  <si>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</si>
  <si>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</si>
  <si>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</si>
  <si>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</si>
  <si>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</si>
  <si>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</si>
  <si>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</si>
  <si>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</si>
  <si>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</si>
  <si>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</si>
  <si>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</si>
  <si>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</si>
  <si>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</si>
  <si>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</si>
  <si>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</si>
  <si>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</si>
  <si>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</si>
  <si>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</si>
  <si>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</si>
  <si>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</si>
  <si>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</si>
  <si>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</si>
  <si>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</si>
  <si>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</si>
  <si>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</si>
  <si>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</si>
  <si>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</si>
  <si>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</si>
  <si>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</si>
  <si>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</si>
  <si>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</si>
  <si>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</si>
  <si>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</si>
  <si>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</si>
  <si>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</si>
  <si>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</si>
  <si>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</si>
  <si>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</si>
  <si>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</si>
  <si>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</si>
  <si>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</si>
  <si>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</si>
  <si>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</si>
  <si>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</si>
  <si>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</si>
  <si>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</si>
  <si>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</si>
  <si>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</si>
  <si>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</si>
  <si>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</si>
  <si>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</si>
  <si>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</si>
  <si>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</si>
  <si>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</si>
  <si>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</si>
  <si>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</si>
  <si>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</si>
  <si>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</si>
  <si>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</si>
  <si>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</si>
  <si>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</si>
  <si>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</si>
  <si>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</si>
  <si>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</si>
  <si>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</si>
  <si>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</si>
  <si>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</si>
  <si>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</si>
  <si>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</si>
  <si>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</si>
  <si>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</si>
  <si>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</si>
  <si>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</si>
  <si>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</si>
  <si>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</si>
  <si>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</si>
  <si>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</si>
  <si>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</si>
  <si>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</si>
  <si>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</si>
  <si>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</si>
  <si>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</si>
  <si>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</si>
  <si>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</si>
  <si>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</si>
  <si>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</si>
  <si>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</si>
  <si>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</si>
  <si>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</si>
  <si>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</si>
  <si>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</si>
  <si>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</si>
  <si>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</si>
  <si>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</si>
  <si>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</si>
  <si>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</si>
  <si>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</si>
  <si>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</si>
  <si>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</si>
  <si>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</si>
  <si>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</si>
  <si>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</si>
  <si>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</si>
  <si>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</si>
  <si>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</si>
  <si>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</si>
  <si>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</si>
  <si>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</si>
  <si>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</si>
  <si>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</si>
  <si>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</si>
  <si>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</si>
  <si>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</si>
  <si>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</si>
  <si>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</si>
  <si>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</si>
  <si>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</si>
  <si>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</si>
  <si>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</si>
  <si>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</si>
  <si>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</si>
  <si>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</si>
  <si>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</si>
  <si>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</si>
  <si>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</si>
  <si>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</si>
  <si>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</si>
  <si>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</si>
  <si>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</si>
  <si>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</si>
  <si>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</si>
  <si>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</si>
  <si>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</si>
  <si>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</si>
  <si>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</si>
  <si>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</si>
  <si>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</si>
  <si>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</si>
  <si>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</si>
  <si>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</si>
  <si>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</si>
  <si>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</si>
  <si>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</si>
  <si>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</si>
  <si>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</si>
  <si>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</si>
  <si>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</si>
  <si>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</si>
  <si>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</si>
  <si>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</si>
  <si>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</si>
  <si>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</si>
  <si>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</si>
  <si>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</si>
  <si>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</si>
  <si>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</si>
  <si>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</si>
  <si>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</si>
  <si>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</si>
  <si>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</si>
  <si>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</si>
  <si>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</si>
  <si>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</si>
  <si>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</si>
  <si>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</si>
  <si>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</si>
  <si>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</si>
  <si>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</si>
  <si>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</si>
  <si>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</si>
  <si>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</si>
  <si>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</si>
  <si>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</si>
  <si>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</si>
  <si>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</si>
  <si>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</si>
  <si>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</si>
  <si>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</si>
  <si>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</si>
  <si>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</si>
  <si>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</si>
  <si>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</si>
  <si>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</si>
  <si>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</si>
  <si>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</si>
  <si>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</si>
  <si>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</si>
  <si>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</si>
  <si>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</si>
  <si>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</si>
  <si>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</si>
  <si>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</si>
  <si>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</si>
  <si>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</si>
  <si>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</si>
  <si>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</si>
  <si>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</si>
  <si>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</si>
  <si>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</si>
  <si>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</si>
  <si>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</si>
  <si>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</si>
  <si>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</si>
  <si>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</si>
  <si>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</si>
  <si>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</si>
  <si>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</si>
  <si>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</si>
  <si>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</si>
  <si>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</si>
  <si>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</si>
  <si>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</si>
  <si>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</si>
  <si>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</si>
  <si>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</si>
  <si>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</si>
  <si>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</si>
  <si>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</si>
  <si>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</si>
  <si>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</si>
  <si>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</si>
  <si>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</si>
  <si>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</si>
  <si>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</si>
  <si>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</si>
  <si>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</si>
  <si>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</si>
  <si>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</si>
  <si>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</si>
  <si>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</si>
  <si>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</si>
  <si>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</si>
  <si>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</si>
  <si>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</si>
  <si>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</si>
  <si>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</si>
  <si>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</si>
  <si>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</si>
  <si>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</si>
  <si>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</si>
  <si>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</si>
  <si>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</si>
  <si>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</si>
  <si>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</si>
  <si>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</si>
  <si>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</si>
  <si>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</si>
  <si>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</si>
  <si>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</si>
  <si>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</si>
  <si>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</si>
  <si>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</si>
  <si>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</si>
  <si>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</si>
  <si>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</si>
  <si>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</si>
  <si>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</si>
  <si>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</si>
  <si>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</si>
  <si>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</si>
  <si>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</si>
  <si>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</si>
  <si>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</si>
  <si>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</si>
  <si>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</si>
  <si>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</si>
  <si>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</si>
  <si>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</si>
  <si>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</si>
  <si>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</si>
  <si>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</si>
  <si>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</si>
  <si>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</si>
  <si>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</si>
  <si>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</si>
  <si>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</si>
  <si>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</si>
  <si>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</si>
  <si>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</si>
  <si>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</si>
  <si>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</si>
  <si>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</si>
  <si>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</si>
  <si>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</si>
  <si>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</si>
  <si>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</si>
  <si>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</si>
  <si>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</si>
  <si>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</si>
  <si>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</si>
  <si>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</si>
  <si>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</si>
  <si>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</si>
  <si>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</si>
  <si>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</si>
  <si>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</si>
  <si>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</si>
  <si>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</si>
  <si>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</si>
  <si>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</si>
  <si>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</si>
  <si>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</si>
  <si>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</si>
  <si>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</si>
  <si>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</si>
  <si>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</si>
  <si>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</si>
  <si>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</si>
  <si>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</si>
  <si>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</si>
  <si>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</si>
  <si>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</si>
  <si>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</si>
  <si>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</si>
  <si>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</si>
  <si>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</si>
  <si>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</si>
  <si>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</si>
  <si>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</si>
  <si>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</si>
  <si>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</si>
  <si>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</si>
  <si>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</si>
  <si>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</si>
  <si>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</si>
  <si>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</si>
  <si>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</si>
  <si>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</si>
  <si>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</si>
  <si>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</si>
  <si>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</si>
  <si>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</si>
  <si>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</si>
  <si>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</si>
  <si>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</si>
  <si>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</si>
  <si>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</si>
  <si>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</si>
  <si>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</si>
  <si>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</si>
  <si>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</si>
  <si>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</si>
  <si>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</si>
  <si>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</si>
  <si>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</si>
  <si>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</si>
  <si>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</si>
  <si>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</si>
  <si>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</si>
  <si>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</si>
  <si>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</si>
  <si>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</si>
  <si>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</si>
  <si>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</si>
  <si>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</si>
  <si>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</si>
  <si>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</si>
  <si>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</si>
  <si>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</si>
  <si>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</si>
  <si>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</si>
  <si>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</si>
  <si>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</si>
  <si>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</si>
  <si>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</si>
  <si>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</si>
  <si>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</si>
  <si>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</si>
  <si>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</si>
  <si>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</si>
  <si>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</si>
  <si>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</si>
  <si>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</si>
  <si>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</si>
  <si>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</si>
  <si>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</si>
  <si>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</si>
  <si>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</si>
  <si>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</si>
  <si>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</si>
  <si>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</si>
  <si>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</si>
  <si>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</si>
  <si>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</si>
  <si>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</si>
  <si>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</si>
  <si>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</si>
  <si>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</si>
  <si>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</si>
  <si>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</si>
  <si>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</si>
  <si>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</si>
  <si>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</si>
  <si>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</si>
  <si>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</si>
  <si>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</si>
  <si>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</si>
  <si>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</si>
  <si>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</si>
  <si>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</si>
  <si>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</si>
  <si>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</si>
  <si>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</si>
  <si>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</si>
  <si>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</si>
  <si>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</si>
  <si>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</si>
  <si>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</si>
  <si>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</si>
  <si>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</si>
  <si>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</si>
  <si>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</si>
  <si>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</si>
  <si>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</si>
  <si>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</si>
  <si>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</si>
  <si>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</si>
  <si>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</si>
  <si>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</si>
  <si>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</si>
  <si>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</si>
  <si>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</si>
  <si>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</si>
  <si>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</si>
  <si>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</si>
  <si>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</si>
  <si>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</si>
  <si>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</si>
  <si>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</si>
  <si>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</si>
  <si>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</si>
  <si>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</si>
  <si>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</si>
  <si>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</si>
  <si>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</si>
  <si>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</si>
  <si>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</si>
  <si>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</si>
  <si>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</si>
  <si>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</si>
  <si>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</si>
  <si>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</si>
  <si>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</si>
  <si>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</si>
  <si>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</si>
  <si>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</si>
  <si>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</si>
  <si>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</si>
  <si>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</si>
  <si>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</si>
  <si>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</si>
  <si>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</si>
  <si>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</si>
  <si>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</si>
  <si>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</si>
  <si>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</si>
  <si>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</si>
  <si>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</si>
  <si>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</si>
  <si>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</si>
  <si>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</si>
  <si>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</si>
  <si>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</si>
  <si>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</si>
  <si>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</si>
  <si>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</si>
  <si>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</si>
  <si>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</si>
  <si>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</si>
  <si>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</si>
  <si>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</si>
  <si>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</si>
  <si>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</si>
  <si>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</si>
  <si>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</si>
  <si>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</si>
  <si>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</si>
  <si>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</si>
  <si>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</si>
  <si>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</si>
  <si>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</si>
  <si>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</si>
  <si>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</si>
  <si>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</si>
  <si>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</si>
  <si>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</si>
  <si>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</si>
  <si>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</si>
  <si>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</si>
  <si>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</si>
  <si>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</si>
  <si>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</si>
  <si>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</si>
  <si>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</si>
  <si>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</si>
  <si>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</si>
  <si>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</si>
  <si>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</si>
  <si>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</si>
  <si>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</si>
  <si>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</si>
  <si>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</si>
  <si>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</si>
  <si>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</si>
  <si>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</si>
  <si>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</si>
  <si>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</si>
  <si>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</si>
  <si>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</si>
  <si>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</si>
  <si>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</si>
  <si>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</si>
  <si>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</si>
  <si>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</si>
  <si>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</si>
  <si>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</si>
  <si>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</si>
  <si>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</si>
  <si>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</si>
  <si>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</si>
  <si>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</si>
  <si>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</si>
  <si>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</si>
  <si>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</si>
  <si>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</si>
  <si>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</si>
  <si>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</si>
  <si>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</si>
  <si>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</si>
  <si>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</si>
  <si>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</si>
  <si>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</si>
  <si>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</si>
  <si>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</si>
  <si>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</si>
  <si>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</si>
  <si>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</si>
  <si>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</si>
  <si>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</si>
  <si>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</si>
  <si>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</si>
  <si>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</si>
  <si>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</si>
  <si>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</si>
  <si>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</si>
  <si>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</si>
  <si>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</si>
  <si>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</si>
  <si>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</si>
  <si>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</si>
  <si>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</si>
  <si>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</si>
  <si>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</si>
  <si>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</si>
  <si>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</si>
  <si>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</si>
  <si>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</si>
  <si>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</si>
  <si>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</si>
  <si>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</si>
  <si>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</si>
  <si>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</si>
  <si>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</si>
  <si>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</si>
  <si>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</si>
  <si>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</si>
  <si>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</si>
  <si>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</si>
  <si>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</si>
  <si>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</si>
  <si>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</si>
  <si>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</si>
  <si>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</si>
  <si>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</si>
  <si>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</si>
  <si>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</si>
  <si>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</si>
  <si>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</si>
  <si>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</si>
  <si>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</si>
  <si>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</si>
  <si>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</si>
  <si>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</si>
  <si>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</si>
  <si>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</si>
  <si>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</si>
  <si>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</si>
  <si>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</si>
  <si>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</si>
  <si>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</si>
  <si>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</si>
  <si>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</si>
  <si>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</si>
  <si>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</si>
  <si>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</si>
  <si>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</si>
  <si>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</si>
  <si>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</si>
  <si>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</si>
  <si>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</si>
  <si>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</si>
  <si>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</si>
  <si>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</si>
  <si>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</si>
  <si>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</si>
  <si>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</si>
  <si>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</si>
  <si>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</si>
  <si>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</si>
  <si>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</si>
  <si>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</si>
  <si>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</si>
  <si>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</si>
  <si>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</si>
  <si>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</si>
  <si>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</si>
  <si>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</si>
  <si>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</si>
  <si>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</si>
  <si>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</si>
  <si>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</si>
  <si>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</si>
  <si>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</si>
  <si>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</si>
  <si>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</si>
  <si>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</si>
  <si>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</si>
  <si>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</si>
  <si>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</si>
  <si>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</si>
  <si>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</si>
  <si>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</si>
  <si>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</si>
  <si>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</si>
  <si>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</si>
  <si>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</si>
  <si>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</si>
  <si>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</si>
  <si>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</si>
  <si>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</si>
  <si>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</si>
  <si>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</si>
  <si>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</si>
  <si>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</si>
  <si>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</si>
  <si>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</si>
  <si>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</si>
  <si>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</si>
  <si>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</si>
  <si>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</si>
  <si>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</si>
  <si>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</si>
  <si>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</si>
  <si>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</si>
  <si>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</si>
  <si>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</si>
  <si>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</si>
  <si>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</si>
  <si>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</si>
  <si>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</si>
  <si>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</si>
  <si>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</si>
  <si>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</si>
  <si>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</si>
  <si>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</si>
  <si>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</si>
  <si>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</si>
  <si>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</si>
  <si>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</si>
  <si>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</si>
  <si>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</si>
  <si>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</si>
  <si>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</si>
  <si>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</si>
  <si>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</si>
  <si>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</si>
  <si>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</si>
  <si>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</si>
  <si>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</si>
  <si>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</si>
  <si>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</si>
  <si>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</si>
  <si>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</si>
  <si>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</si>
  <si>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</si>
  <si>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</si>
  <si>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</si>
  <si>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</si>
  <si>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</si>
  <si>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</si>
  <si>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</si>
  <si>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</si>
  <si>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</si>
  <si>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</si>
  <si>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</si>
  <si>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</si>
  <si>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</si>
  <si>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</si>
  <si>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</si>
  <si>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</si>
  <si>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</si>
  <si>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</si>
  <si>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</si>
  <si>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</si>
  <si>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</si>
  <si>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</si>
  <si>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</si>
  <si>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</si>
  <si>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</si>
  <si>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</si>
  <si>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</si>
  <si>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</si>
  <si>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</si>
  <si>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</si>
  <si>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</si>
  <si>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</si>
  <si>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</si>
  <si>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</si>
  <si>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</si>
  <si>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</si>
  <si>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</si>
  <si>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</si>
  <si>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</si>
  <si>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</si>
  <si>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</si>
  <si>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</si>
  <si>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</si>
  <si>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</si>
  <si>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</si>
  <si>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</si>
  <si>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</si>
  <si>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</si>
  <si>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</si>
  <si>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</si>
  <si>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</si>
  <si>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</si>
  <si>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</si>
  <si>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</si>
  <si>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</si>
  <si>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</si>
  <si>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</si>
  <si>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</si>
  <si>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</si>
  <si>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</si>
  <si>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</si>
  <si>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</si>
  <si>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</si>
  <si>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</si>
  <si>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</si>
  <si>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</si>
  <si>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</si>
  <si>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</si>
  <si>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</si>
  <si>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</si>
  <si>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</si>
  <si>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</si>
  <si>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</si>
  <si>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</si>
  <si>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</si>
  <si>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</si>
  <si>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</si>
  <si>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</si>
  <si>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</si>
  <si>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</si>
  <si>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</si>
  <si>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</si>
  <si>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</si>
  <si>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</si>
  <si>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</si>
  <si>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</si>
  <si>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</si>
  <si>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</si>
  <si>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</si>
  <si>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</si>
  <si>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</si>
  <si>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</si>
  <si>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</si>
  <si>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</si>
  <si>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</si>
  <si>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</si>
  <si>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</si>
  <si>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</si>
  <si>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</si>
  <si>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</si>
  <si>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</si>
  <si>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</si>
  <si>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</si>
  <si>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</si>
  <si>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</si>
  <si>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</si>
  <si>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</si>
  <si>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</si>
  <si>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</si>
  <si>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</si>
  <si>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</si>
  <si>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</si>
  <si>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</si>
  <si>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</si>
  <si>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</si>
  <si>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</si>
  <si>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</si>
  <si>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</si>
  <si>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</si>
  <si>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</si>
  <si>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</si>
  <si>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</si>
  <si>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</si>
  <si>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</si>
  <si>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</si>
  <si>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</si>
  <si>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</si>
  <si>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</si>
  <si>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</si>
  <si>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</si>
  <si>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</si>
  <si>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</si>
  <si>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</si>
  <si>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</si>
  <si>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</si>
  <si>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</si>
  <si>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</si>
  <si>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</si>
  <si>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</si>
  <si>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</si>
  <si>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</si>
  <si>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</si>
  <si>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</si>
  <si>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</si>
  <si>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</si>
  <si>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</si>
  <si>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</si>
  <si>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</si>
  <si>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</si>
  <si>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</si>
  <si>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</si>
  <si>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</si>
  <si>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</si>
  <si>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</si>
  <si>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</si>
  <si>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</si>
  <si>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</si>
  <si>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</si>
  <si>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</si>
  <si>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</si>
  <si>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</si>
  <si>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</si>
  <si>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</si>
  <si>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</si>
  <si>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</si>
  <si>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</si>
  <si>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</si>
  <si>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</si>
  <si>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</si>
  <si>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</si>
  <si>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</si>
  <si>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</si>
  <si>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</si>
  <si>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</si>
  <si>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</si>
  <si>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</si>
  <si>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</si>
  <si>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</si>
  <si>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</si>
  <si>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</si>
  <si>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</si>
  <si>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</si>
  <si>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</si>
  <si>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</si>
  <si>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</si>
  <si>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</si>
  <si>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</si>
  <si>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</si>
  <si>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</si>
  <si>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</si>
  <si>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</si>
  <si>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</si>
  <si>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</si>
  <si>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</si>
  <si>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</si>
  <si>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</si>
  <si>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</si>
  <si>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</si>
  <si>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</si>
  <si>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</si>
  <si>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</si>
  <si>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</si>
  <si>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</si>
  <si>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</si>
  <si>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</si>
  <si>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</si>
  <si>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</si>
  <si>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</si>
  <si>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</si>
  <si>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</si>
  <si>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</si>
  <si>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</si>
  <si>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</si>
  <si>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</si>
  <si>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</si>
  <si>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</si>
  <si>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</si>
  <si>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</si>
  <si>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</si>
  <si>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</si>
  <si>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</si>
  <si>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</si>
  <si>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</si>
  <si>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</si>
  <si>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</si>
  <si>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</si>
  <si>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</si>
  <si>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</si>
  <si>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</si>
  <si>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</si>
  <si>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</si>
  <si>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</si>
  <si>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</si>
  <si>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</si>
  <si>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</si>
  <si>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</si>
  <si>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</si>
  <si>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</si>
  <si>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</si>
  <si>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</si>
  <si>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</si>
  <si>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</si>
  <si>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</si>
  <si>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</si>
  <si>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</si>
  <si>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</si>
  <si>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</si>
  <si>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</si>
  <si>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</si>
  <si>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</si>
  <si>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</si>
  <si>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</si>
  <si>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</si>
  <si>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</si>
  <si>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</si>
  <si>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</si>
  <si>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</si>
  <si>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</si>
  <si>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</si>
  <si>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</si>
  <si>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</si>
  <si>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</si>
  <si>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</si>
  <si>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</si>
  <si>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</si>
  <si>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</si>
  <si>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</si>
  <si>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</si>
  <si>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</si>
  <si>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</si>
  <si>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</si>
  <si>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</si>
  <si>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</si>
  <si>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</si>
  <si>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</si>
  <si>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</si>
  <si>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</si>
  <si>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</si>
  <si>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</si>
  <si>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</si>
  <si>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</si>
  <si>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</si>
  <si>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</si>
  <si>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</si>
  <si>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</si>
  <si>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</si>
  <si>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</si>
  <si>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</si>
  <si>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</si>
  <si>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</si>
  <si>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</si>
  <si>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</si>
  <si>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</si>
  <si>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</si>
  <si>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</si>
  <si>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</si>
  <si>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</si>
  <si>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</si>
  <si>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</si>
  <si>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</si>
  <si>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</si>
  <si>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</si>
  <si>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</si>
  <si>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</si>
  <si>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</si>
  <si>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</si>
  <si>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</si>
  <si>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</si>
  <si>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</si>
  <si>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</si>
  <si>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</si>
  <si>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</si>
  <si>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</si>
  <si>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</si>
  <si>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</si>
  <si>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</si>
  <si>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</si>
  <si>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</si>
  <si>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</si>
  <si>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</si>
  <si>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</si>
  <si>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</si>
  <si>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</si>
  <si>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</si>
  <si>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</si>
  <si>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</si>
  <si>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</si>
  <si>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</si>
  <si>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</si>
  <si>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</si>
  <si>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</si>
  <si>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</si>
  <si>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</si>
  <si>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</si>
  <si>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</si>
  <si>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</si>
  <si>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</si>
  <si>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</si>
  <si>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</si>
  <si>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</si>
  <si>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</si>
  <si>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</si>
  <si>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</si>
  <si>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</si>
  <si>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</si>
  <si>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</si>
  <si>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</si>
  <si>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</si>
  <si>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</si>
  <si>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</si>
  <si>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</si>
  <si>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</si>
  <si>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</si>
  <si>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</si>
  <si>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</si>
  <si>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</si>
  <si>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</si>
  <si>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</si>
  <si>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</si>
  <si>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</si>
  <si>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</si>
  <si>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</si>
  <si>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</si>
  <si>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</si>
  <si>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</si>
  <si>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</si>
  <si>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</si>
  <si>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</si>
  <si>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</si>
  <si>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</si>
  <si>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</si>
  <si>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</si>
  <si>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</si>
  <si>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</si>
  <si>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</si>
  <si>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</si>
  <si>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</si>
  <si>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</si>
  <si>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</si>
  <si>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</si>
  <si>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</si>
  <si>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</si>
  <si>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</si>
  <si>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</si>
  <si>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</si>
  <si>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</si>
  <si>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</si>
  <si>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</si>
  <si>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</si>
  <si>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</si>
  <si>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</si>
  <si>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</si>
  <si>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</si>
  <si>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</si>
  <si>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</si>
  <si>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</si>
  <si>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</si>
  <si>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</si>
  <si>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</si>
  <si>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</si>
  <si>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</si>
  <si>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</si>
  <si>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</si>
  <si>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</si>
  <si>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</si>
  <si>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</si>
  <si>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</si>
  <si>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</si>
  <si>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</si>
  <si>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</si>
  <si>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</si>
  <si>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</si>
  <si>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</si>
  <si>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</si>
  <si>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</si>
  <si>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</si>
  <si>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</si>
  <si>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</si>
  <si>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</si>
  <si>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</si>
  <si>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</si>
  <si>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</si>
  <si>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</si>
  <si>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</si>
  <si>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</si>
  <si>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</si>
  <si>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</si>
  <si>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</si>
  <si>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</si>
  <si>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</si>
  <si>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</si>
  <si>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</si>
  <si>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</si>
  <si>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</si>
  <si>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</si>
  <si>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</si>
  <si>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</si>
  <si>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</si>
  <si>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</si>
  <si>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</si>
  <si>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</si>
  <si>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</si>
  <si>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</si>
  <si>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</si>
  <si>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</si>
  <si>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</si>
  <si>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</si>
  <si>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</si>
  <si>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</si>
  <si>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</si>
  <si>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</si>
  <si>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</si>
  <si>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</si>
  <si>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</si>
  <si>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</si>
  <si>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</si>
  <si>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</si>
  <si>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</si>
  <si>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</si>
  <si>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</si>
  <si>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</si>
  <si>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</si>
  <si>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</si>
  <si>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</si>
  <si>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</si>
  <si>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</si>
  <si>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</si>
  <si>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</si>
  <si>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</si>
  <si>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</si>
  <si>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</si>
  <si>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</si>
  <si>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</si>
  <si>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</si>
  <si>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</si>
  <si>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</si>
  <si>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</si>
  <si>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</si>
  <si>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</si>
  <si>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</si>
  <si>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</si>
  <si>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</si>
  <si>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</si>
  <si>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</si>
  <si>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</si>
  <si>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</si>
  <si>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</si>
  <si>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</si>
  <si>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</si>
  <si>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</si>
  <si>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</si>
  <si>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</si>
  <si>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</si>
  <si>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</si>
  <si>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</si>
  <si>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</si>
  <si>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</si>
  <si>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</si>
  <si>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</si>
  <si>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</si>
  <si>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</si>
  <si>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</si>
  <si>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</si>
  <si>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</si>
  <si>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</si>
  <si>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</si>
  <si>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</si>
  <si>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</si>
  <si>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</si>
  <si>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</si>
  <si>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</si>
  <si>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</si>
  <si>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</si>
  <si>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</si>
  <si>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</si>
  <si>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</si>
  <si>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</si>
  <si>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</si>
  <si>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</si>
  <si>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</si>
  <si>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</si>
  <si>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</si>
  <si>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</si>
  <si>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</si>
  <si>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</si>
  <si>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</si>
  <si>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</si>
  <si>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</si>
  <si>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</si>
  <si>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</si>
  <si>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</si>
  <si>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</si>
  <si>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</si>
  <si>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</si>
  <si>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</si>
  <si>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</si>
  <si>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</si>
  <si>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</si>
  <si>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</si>
  <si>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</si>
  <si>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</si>
  <si>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</si>
  <si>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</si>
  <si>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</si>
  <si>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</si>
  <si>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</si>
  <si>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</si>
  <si>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</si>
  <si>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</si>
  <si>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</si>
  <si>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</si>
  <si>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</si>
  <si>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</si>
  <si>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</si>
  <si>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</si>
  <si>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</si>
  <si>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</si>
  <si>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</si>
  <si>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</si>
  <si>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</si>
  <si>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</si>
  <si>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</si>
  <si>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</si>
  <si>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</si>
  <si>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</si>
  <si>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</si>
  <si>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</si>
  <si>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</si>
  <si>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</si>
  <si>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</si>
  <si>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</si>
  <si>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</si>
  <si>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</si>
  <si>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</si>
  <si>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</si>
  <si>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</si>
  <si>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</si>
  <si>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</si>
  <si>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</si>
  <si>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</si>
  <si>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</si>
  <si>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</si>
  <si>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</si>
  <si>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</si>
  <si>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</si>
  <si>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</si>
  <si>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</si>
  <si>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</si>
  <si>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</si>
  <si>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</si>
  <si>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</si>
  <si>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</si>
  <si>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</si>
  <si>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</si>
  <si>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</si>
  <si>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</si>
  <si>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</si>
  <si>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</si>
  <si>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</si>
  <si>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</si>
  <si>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</si>
  <si>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</si>
  <si>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</si>
  <si>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</si>
  <si>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</si>
  <si>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</si>
  <si>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</si>
  <si>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</si>
  <si>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</si>
  <si>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</si>
  <si>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</si>
  <si>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</si>
  <si>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</si>
  <si>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</si>
  <si>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</si>
  <si>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</si>
  <si>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</si>
  <si>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</si>
  <si>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</si>
  <si>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</si>
  <si>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</si>
  <si>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</si>
  <si>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</si>
  <si>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</si>
  <si>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</si>
  <si>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</si>
  <si>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</si>
  <si>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</si>
  <si>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</si>
  <si>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</si>
  <si>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</si>
  <si>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</si>
  <si>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</si>
  <si>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</si>
  <si>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</si>
  <si>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</si>
  <si>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</si>
  <si>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</si>
  <si>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</si>
  <si>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</si>
  <si>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</si>
  <si>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</si>
  <si>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</si>
  <si>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</si>
  <si>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</si>
  <si>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</si>
  <si>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</si>
  <si>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</si>
  <si>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</si>
  <si>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</si>
  <si>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</si>
  <si>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</si>
  <si>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</si>
  <si>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</si>
  <si>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</si>
  <si>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</si>
  <si>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</si>
  <si>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</si>
  <si>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</si>
  <si>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</si>
  <si>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</si>
  <si>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</si>
  <si>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</si>
  <si>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</si>
  <si>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</si>
  <si>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</si>
  <si>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</si>
  <si>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</si>
  <si>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</si>
  <si>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</si>
  <si>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</si>
  <si>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</si>
  <si>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</si>
  <si>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</si>
  <si>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</si>
  <si>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</si>
  <si>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</si>
  <si>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</si>
  <si>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</si>
  <si>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</si>
  <si>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</si>
  <si>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</si>
  <si>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</si>
  <si>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</si>
  <si>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</si>
  <si>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</si>
  <si>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</si>
  <si>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</si>
  <si>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</si>
  <si>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</si>
  <si>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</si>
  <si>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</si>
  <si>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</si>
  <si>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</si>
  <si>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</si>
  <si>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</si>
  <si>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</si>
  <si>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</si>
  <si>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</si>
  <si>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</si>
  <si>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</si>
  <si>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</si>
  <si>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</si>
  <si>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</si>
  <si>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</si>
  <si>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</si>
  <si>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</si>
  <si>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</si>
  <si>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</si>
  <si>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</si>
  <si>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</si>
  <si>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</si>
  <si>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</si>
  <si>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</si>
  <si>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</si>
  <si>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</si>
  <si>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</si>
  <si>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</si>
  <si>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</si>
  <si>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</si>
  <si>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</si>
  <si>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</si>
  <si>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</si>
  <si>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</si>
  <si>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</si>
  <si>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</si>
  <si>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</si>
  <si>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</si>
  <si>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</si>
  <si>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</si>
  <si>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</si>
  <si>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</si>
  <si>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</si>
  <si>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</si>
  <si>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</si>
  <si>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</si>
  <si>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</si>
  <si>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</si>
  <si>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</si>
  <si>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</si>
  <si>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</si>
  <si>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</si>
  <si>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</si>
  <si>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</si>
  <si>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</si>
  <si>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</si>
  <si>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</si>
  <si>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</si>
  <si>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</si>
  <si>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</si>
  <si>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</si>
  <si>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</si>
  <si>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</si>
  <si>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</si>
  <si>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</si>
  <si>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</si>
  <si>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</si>
  <si>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</si>
  <si>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</si>
  <si>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</si>
  <si>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</si>
  <si>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</si>
  <si>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</si>
  <si>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</si>
  <si>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</si>
  <si>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</si>
  <si>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</si>
  <si>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</si>
  <si>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</si>
  <si>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</si>
  <si>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</si>
  <si>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</si>
  <si>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</si>
  <si>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</si>
  <si>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</si>
  <si>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</si>
  <si>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</si>
  <si>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</si>
  <si>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</si>
  <si>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</si>
  <si>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</si>
  <si>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</si>
  <si>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</si>
  <si>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</si>
  <si>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</si>
  <si>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</si>
  <si>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</si>
  <si>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</si>
  <si>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</si>
  <si>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</si>
  <si>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</si>
  <si>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</si>
  <si>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</si>
  <si>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</si>
  <si>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</si>
  <si>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</si>
  <si>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</si>
  <si>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</si>
  <si>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</si>
  <si>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</si>
  <si>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</si>
  <si>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</si>
  <si>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</si>
  <si>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</si>
  <si>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</si>
  <si>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</si>
  <si>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</si>
  <si>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</si>
  <si>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</si>
  <si>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</si>
  <si>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</si>
  <si>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</si>
  <si>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</si>
  <si>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</si>
  <si>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</si>
  <si>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</si>
  <si>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</si>
  <si>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</si>
  <si>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</si>
  <si>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</si>
  <si>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</si>
  <si>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</si>
  <si>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</si>
  <si>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</si>
  <si>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</si>
  <si>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</si>
  <si>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</si>
  <si>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</si>
  <si>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</si>
  <si>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</si>
  <si>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</si>
  <si>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</si>
  <si>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</si>
  <si>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</si>
  <si>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</si>
  <si>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</si>
  <si>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</si>
  <si>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</si>
  <si>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</si>
  <si>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</si>
  <si>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</si>
  <si>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</si>
  <si>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</si>
  <si>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</si>
  <si>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</si>
  <si>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</si>
  <si>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</si>
  <si>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</si>
  <si>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</si>
  <si>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</si>
  <si>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</si>
  <si>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</si>
  <si>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</si>
  <si>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</si>
  <si>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</si>
  <si>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</si>
  <si>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</si>
  <si>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</si>
  <si>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</si>
  <si>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</si>
  <si>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</si>
  <si>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</si>
  <si>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</si>
  <si>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</si>
  <si>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</si>
  <si>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</si>
  <si>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</si>
  <si>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</si>
  <si>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</si>
  <si>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</si>
  <si>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</si>
  <si>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</si>
  <si>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</si>
  <si>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</si>
  <si>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</si>
  <si>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</si>
  <si>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</si>
  <si>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</si>
  <si>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</si>
  <si>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</si>
  <si>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</si>
  <si>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</si>
  <si>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</si>
  <si>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</si>
  <si>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</si>
  <si>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</si>
  <si>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</si>
  <si>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</si>
  <si>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</si>
  <si>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</si>
  <si>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</si>
  <si>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</si>
  <si>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</si>
  <si>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</si>
  <si>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</si>
  <si>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</si>
  <si>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</si>
  <si>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</si>
  <si>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</si>
  <si>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</si>
  <si>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</si>
  <si>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</si>
  <si>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</si>
  <si>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</si>
  <si>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</si>
  <si>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</si>
  <si>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</si>
  <si>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</si>
  <si>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</si>
  <si>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</si>
  <si>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</si>
  <si>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</si>
  <si>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</si>
  <si>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</si>
  <si>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</si>
  <si>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</si>
  <si>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</si>
  <si>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</si>
  <si>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</si>
  <si>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</si>
  <si>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</si>
  <si>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</si>
  <si>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</si>
  <si>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</si>
  <si>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</si>
  <si>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</si>
  <si>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</si>
  <si>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</si>
  <si>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</si>
  <si>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</si>
  <si>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</si>
  <si>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</si>
  <si>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</si>
  <si>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</si>
  <si>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</si>
  <si>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</si>
  <si>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</si>
  <si>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</si>
  <si>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</si>
  <si>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</si>
  <si>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</si>
  <si>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</si>
  <si>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</si>
  <si>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</si>
  <si>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</si>
  <si>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</si>
  <si>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</si>
  <si>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</si>
  <si>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</si>
  <si>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</si>
  <si>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</si>
  <si>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</si>
  <si>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</si>
  <si>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</si>
  <si>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</si>
  <si>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</si>
  <si>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</si>
  <si>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</si>
  <si>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</si>
  <si>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</si>
  <si>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</si>
  <si>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</si>
  <si>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</si>
  <si>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</si>
  <si>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</si>
  <si>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</si>
  <si>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</si>
  <si>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</si>
  <si>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</si>
  <si>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</si>
  <si>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</si>
  <si>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</si>
  <si>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</si>
  <si>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</si>
  <si>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</si>
  <si>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</si>
  <si>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</si>
  <si>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</si>
  <si>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</si>
  <si>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</si>
  <si>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</si>
  <si>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</si>
  <si>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</si>
  <si>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</si>
  <si>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</si>
  <si>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</si>
  <si>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</si>
  <si>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</si>
  <si>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</si>
  <si>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</si>
  <si>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</si>
  <si>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</si>
  <si>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</si>
  <si>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</si>
  <si>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</si>
  <si>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</si>
  <si>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</si>
  <si>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</si>
  <si>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</si>
  <si>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</si>
  <si>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</si>
  <si>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</si>
  <si>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</si>
  <si>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</si>
  <si>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</si>
  <si>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</si>
  <si>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</si>
  <si>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</si>
  <si>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</si>
  <si>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</si>
  <si>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</si>
  <si>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</si>
  <si>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</si>
  <si>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</si>
  <si>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</si>
  <si>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</si>
  <si>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</si>
  <si>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</si>
  <si>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</si>
  <si>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</si>
  <si>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</si>
  <si>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</si>
  <si>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</si>
  <si>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</si>
  <si>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</si>
  <si>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</si>
  <si>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</si>
  <si>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</si>
  <si>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</si>
  <si>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</si>
  <si>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</si>
  <si>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</si>
  <si>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</si>
  <si>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</si>
  <si>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</si>
  <si>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</si>
  <si>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</si>
  <si>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</si>
  <si>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</si>
  <si>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</si>
  <si>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</si>
  <si>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</si>
  <si>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</si>
  <si>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</si>
  <si>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</si>
  <si>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</si>
  <si>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</si>
  <si>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</si>
  <si>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</si>
  <si>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</si>
  <si>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</si>
  <si>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</si>
  <si>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</si>
  <si>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</si>
  <si>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</si>
  <si>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</si>
  <si>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</si>
  <si>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</si>
  <si>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</si>
  <si>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</si>
  <si>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</si>
  <si>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</si>
  <si>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</si>
  <si>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</si>
  <si>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</si>
  <si>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</si>
  <si>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</si>
  <si>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</si>
  <si>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</si>
  <si>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</si>
  <si>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</si>
  <si>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</si>
  <si>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</si>
  <si>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</si>
  <si>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</si>
  <si>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</si>
  <si>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</si>
  <si>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</si>
  <si>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</si>
  <si>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</si>
  <si>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</si>
  <si>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</si>
  <si>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</si>
  <si>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</si>
  <si>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</si>
  <si>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</si>
  <si>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</si>
  <si>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</si>
  <si>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</si>
  <si>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</si>
  <si>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</si>
  <si>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</si>
  <si>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</si>
  <si>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</si>
  <si>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</si>
  <si>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</si>
  <si>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</si>
  <si>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</si>
  <si>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</si>
  <si>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</si>
  <si>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</si>
  <si>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</si>
  <si>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</si>
  <si>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</si>
  <si>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</si>
  <si>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</si>
  <si>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</si>
  <si>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</si>
  <si>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</si>
  <si>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</si>
  <si>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</si>
  <si>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</si>
  <si>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</si>
  <si>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</si>
  <si>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</si>
  <si>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</si>
  <si>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</si>
  <si>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</si>
  <si>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</si>
  <si>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</si>
  <si>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</si>
  <si>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</si>
  <si>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</si>
  <si>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</si>
  <si>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</si>
  <si>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</si>
  <si>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</si>
  <si>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</si>
  <si>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</si>
  <si>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</si>
  <si>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</si>
  <si>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</si>
  <si>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</si>
  <si>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</si>
  <si>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</si>
  <si>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</si>
  <si>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</si>
  <si>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</si>
  <si>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</si>
  <si>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</si>
  <si>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</si>
  <si>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</si>
  <si>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</si>
  <si>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</si>
  <si>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</si>
  <si>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</si>
  <si>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</si>
  <si>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</si>
  <si>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</si>
  <si>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</si>
  <si>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</si>
  <si>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</si>
  <si>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</si>
  <si>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</si>
  <si>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</si>
  <si>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</si>
  <si>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</si>
  <si>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</si>
  <si>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</si>
  <si>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</si>
  <si>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</si>
  <si>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</si>
  <si>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</si>
  <si>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</si>
  <si>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</si>
  <si>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</si>
  <si>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</si>
  <si>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</si>
  <si>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</si>
  <si>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</si>
  <si>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</si>
  <si>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</si>
  <si>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</si>
  <si>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</si>
  <si>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</si>
  <si>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</si>
  <si>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</si>
  <si>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</si>
  <si>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</si>
  <si>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</si>
  <si>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</si>
  <si>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</si>
  <si>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</si>
  <si>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</si>
  <si>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</si>
  <si>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</si>
  <si>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</si>
  <si>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</si>
  <si>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</si>
  <si>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</si>
  <si>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</si>
  <si>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</si>
  <si>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</si>
  <si>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</si>
  <si>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</si>
  <si>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</si>
  <si>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</si>
  <si>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</si>
  <si>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</si>
  <si>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</si>
  <si>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</si>
  <si>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</si>
  <si>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</si>
  <si>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</si>
  <si>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</si>
  <si>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</si>
  <si>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</si>
  <si>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</si>
  <si>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</si>
  <si>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</si>
  <si>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</si>
  <si>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</si>
  <si>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</si>
  <si>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</si>
  <si>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</si>
  <si>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</si>
  <si>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</si>
  <si>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</si>
  <si>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</si>
  <si>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</si>
  <si>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</si>
  <si>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</si>
  <si>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</si>
  <si>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</si>
  <si>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</si>
  <si>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</si>
  <si>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</si>
  <si>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</si>
  <si>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</si>
  <si>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</si>
  <si>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</si>
  <si>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</si>
  <si>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</si>
  <si>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</si>
  <si>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</si>
  <si>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</si>
  <si>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</si>
  <si>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</si>
  <si>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</si>
  <si>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</si>
  <si>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</si>
  <si>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</si>
  <si>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</si>
  <si>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</si>
  <si>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</si>
  <si>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</si>
  <si>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</si>
  <si>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</si>
  <si>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</si>
  <si>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</si>
  <si>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</si>
  <si>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</si>
  <si>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</si>
  <si>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</si>
  <si>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</si>
  <si>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</si>
  <si>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</si>
  <si>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</si>
  <si>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</si>
  <si>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</si>
  <si>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</si>
  <si>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</si>
  <si>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</si>
  <si>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</si>
  <si>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</si>
  <si>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</si>
  <si>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</si>
  <si>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</si>
  <si>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</si>
  <si>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</si>
  <si>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</si>
  <si>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</si>
  <si>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</si>
  <si>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</si>
  <si>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</si>
  <si>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</si>
  <si>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</si>
  <si>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</si>
  <si>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</si>
  <si>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</si>
  <si>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</si>
  <si>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</si>
  <si>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</si>
  <si>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</si>
  <si>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</si>
  <si>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</si>
  <si>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</si>
  <si>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</si>
  <si>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</si>
  <si>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</si>
  <si>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</si>
  <si>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</si>
  <si>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</si>
  <si>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</si>
  <si>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</si>
  <si>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</si>
  <si>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</si>
  <si>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</si>
  <si>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</si>
  <si>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</si>
  <si>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</si>
  <si>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</si>
  <si>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</si>
  <si>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</si>
  <si>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</si>
  <si>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</si>
  <si>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</si>
  <si>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</si>
  <si>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</si>
  <si>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</si>
  <si>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</si>
  <si>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</si>
  <si>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</si>
  <si>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</si>
  <si>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</si>
  <si>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</si>
  <si>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</si>
  <si>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</si>
  <si>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</si>
  <si>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</si>
  <si>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</si>
  <si>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</si>
  <si>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</si>
  <si>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</si>
  <si>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</si>
  <si>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</si>
  <si>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</si>
  <si>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</si>
  <si>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</si>
  <si>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</si>
  <si>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</si>
  <si>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</si>
  <si>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</si>
  <si>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</si>
  <si>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</si>
  <si>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</si>
  <si>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</si>
  <si>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</si>
  <si>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</si>
  <si>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</si>
  <si>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</si>
  <si>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</si>
  <si>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</si>
  <si>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</si>
  <si>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</si>
  <si>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</si>
  <si>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</si>
  <si>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</si>
  <si>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</si>
  <si>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</si>
  <si>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</si>
  <si>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</si>
  <si>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</si>
  <si>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</si>
  <si>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</si>
  <si>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</si>
  <si>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</si>
  <si>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</si>
  <si>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</si>
  <si>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</si>
  <si>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</si>
  <si>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</si>
  <si>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</si>
  <si>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</si>
  <si>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</si>
  <si>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</si>
  <si>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</si>
  <si>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</si>
  <si>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</si>
  <si>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</si>
  <si>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</si>
  <si>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</si>
  <si>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</si>
  <si>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</si>
  <si>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</si>
  <si>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</si>
  <si>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</si>
  <si>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</si>
  <si>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</si>
  <si>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</si>
  <si>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</si>
  <si>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</si>
  <si>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</si>
  <si>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</si>
  <si>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</si>
  <si>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</si>
  <si>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</si>
  <si>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</si>
  <si>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</si>
  <si>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</si>
  <si>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</si>
  <si>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</si>
  <si>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</si>
  <si>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</si>
  <si>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</si>
  <si>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</si>
  <si>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</si>
  <si>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</si>
  <si>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</si>
  <si>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</si>
  <si>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</si>
  <si>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</si>
  <si>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</si>
  <si>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</si>
  <si>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</si>
  <si>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</si>
  <si>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</si>
  <si>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</si>
  <si>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</si>
  <si>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</si>
  <si>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</si>
  <si>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</si>
  <si>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</si>
  <si>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</si>
  <si>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</si>
  <si>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</si>
  <si>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</si>
  <si>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</si>
  <si>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</si>
  <si>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</si>
  <si>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</si>
  <si>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</si>
  <si>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</si>
  <si>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</si>
  <si>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</si>
  <si>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</si>
  <si>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</si>
  <si>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</si>
  <si>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</si>
  <si>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</si>
  <si>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</si>
  <si>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</si>
  <si>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</si>
  <si>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</si>
  <si>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</si>
  <si>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</si>
  <si>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</si>
  <si>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</si>
  <si>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</si>
  <si>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</si>
  <si>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</si>
  <si>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</si>
  <si>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</si>
  <si>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</si>
  <si>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</si>
  <si>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</si>
  <si>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</si>
  <si>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</si>
  <si>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</si>
  <si>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</si>
  <si>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</si>
  <si>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</si>
  <si>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</si>
  <si>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</si>
  <si>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</si>
  <si>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</si>
  <si>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</si>
  <si>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</si>
  <si>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</si>
  <si>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</si>
  <si>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</si>
  <si>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</si>
  <si>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</si>
  <si>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</si>
  <si>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</si>
  <si>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</si>
  <si>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</si>
  <si>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</si>
  <si>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</si>
  <si>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</si>
  <si>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</si>
  <si>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</si>
  <si>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</si>
  <si>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</si>
  <si>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</si>
  <si>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</si>
  <si>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</si>
  <si>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</si>
  <si>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</si>
  <si>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</si>
  <si>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</si>
  <si>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</si>
  <si>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</si>
  <si>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</si>
  <si>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</si>
  <si>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</si>
  <si>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</si>
  <si>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</si>
  <si>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</si>
  <si>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</si>
  <si>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</si>
  <si>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</si>
  <si>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</si>
  <si>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</si>
  <si>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</si>
  <si>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</si>
  <si>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</si>
  <si>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</si>
  <si>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</si>
  <si>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</si>
  <si>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</si>
  <si>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</si>
  <si>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</si>
  <si>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</si>
  <si>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</si>
  <si>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</si>
  <si>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</si>
  <si>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</si>
  <si>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</si>
  <si>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</si>
  <si>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</si>
  <si>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</si>
  <si>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</si>
  <si>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</si>
  <si>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</si>
  <si>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</si>
  <si>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</si>
  <si>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</si>
  <si>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</si>
  <si>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</si>
  <si>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</si>
  <si>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</si>
  <si>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</si>
  <si>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</si>
  <si>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</si>
  <si>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</si>
  <si>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</si>
  <si>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</si>
  <si>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</si>
  <si>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</si>
  <si>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</si>
  <si>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</si>
  <si>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</si>
  <si>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</si>
  <si>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</si>
  <si>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</si>
  <si>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</si>
  <si>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</si>
  <si>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</si>
  <si>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</si>
  <si>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</si>
  <si>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</si>
  <si>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</si>
  <si>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</si>
  <si>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</si>
  <si>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</si>
  <si>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</si>
  <si>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</si>
  <si>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</si>
  <si>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</si>
  <si>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</si>
  <si>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</si>
  <si>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</si>
  <si>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</si>
  <si>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</si>
  <si>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</si>
  <si>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</si>
  <si>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</si>
  <si>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</si>
  <si>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</si>
  <si>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</si>
  <si>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</si>
  <si>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</si>
  <si>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</si>
  <si>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</si>
  <si>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</si>
  <si>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</si>
  <si>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</si>
  <si>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</si>
  <si>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</si>
  <si>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</si>
  <si>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</si>
  <si>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</si>
  <si>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</si>
  <si>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</si>
  <si>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</si>
  <si>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</si>
  <si>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</si>
  <si>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</si>
  <si>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</si>
  <si>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</si>
  <si>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</si>
  <si>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</si>
  <si>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</si>
  <si>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</si>
  <si>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</si>
  <si>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</si>
  <si>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</si>
  <si>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</si>
  <si>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</si>
  <si>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</si>
  <si>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</si>
  <si>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</si>
  <si>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</si>
  <si>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</si>
  <si>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</si>
  <si>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</si>
  <si>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</si>
  <si>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</si>
  <si>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</si>
  <si>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</si>
  <si>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</si>
  <si>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</si>
  <si>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</si>
  <si>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</si>
  <si>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</si>
  <si>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</si>
  <si>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</si>
  <si>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</si>
  <si>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</si>
  <si>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</si>
  <si>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</si>
  <si>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</si>
  <si>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</si>
  <si>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</si>
  <si>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</si>
  <si>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</si>
  <si>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</si>
  <si>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</si>
  <si>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</si>
  <si>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</si>
  <si>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</si>
  <si>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</si>
  <si>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</si>
  <si>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</si>
  <si>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</si>
  <si>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</si>
  <si>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</si>
  <si>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</si>
  <si>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</si>
  <si>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</si>
  <si>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</si>
  <si>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</si>
  <si>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</si>
  <si>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</si>
  <si>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</si>
  <si>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</si>
  <si>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</si>
  <si>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</si>
  <si>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</si>
  <si>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</si>
  <si>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</si>
  <si>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</si>
  <si>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</si>
  <si>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</si>
  <si>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</si>
  <si>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</si>
  <si>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</si>
  <si>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</si>
  <si>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</si>
  <si>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</si>
  <si>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</si>
  <si>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</si>
  <si>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</si>
  <si>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</si>
  <si>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</si>
  <si>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</si>
  <si>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</si>
  <si>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</si>
  <si>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</si>
  <si>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</si>
  <si>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</si>
  <si>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</si>
  <si>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</si>
  <si>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</si>
  <si>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</si>
  <si>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</si>
  <si>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</si>
  <si>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</si>
  <si>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</si>
  <si>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</si>
  <si>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</si>
  <si>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</si>
  <si>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</si>
  <si>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</si>
  <si>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</si>
  <si>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</si>
  <si>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</si>
  <si>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</si>
  <si>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</si>
  <si>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</si>
  <si>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</si>
  <si>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</si>
  <si>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</si>
  <si>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</si>
  <si>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</si>
  <si>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</si>
  <si>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</si>
  <si>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</si>
  <si>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</si>
  <si>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</si>
  <si>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</si>
  <si>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</si>
  <si>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</si>
  <si>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</si>
  <si>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</si>
  <si>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</si>
  <si>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</si>
  <si>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</si>
  <si>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</si>
  <si>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</si>
  <si>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</si>
  <si>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</si>
  <si>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</si>
  <si>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</si>
  <si>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</si>
  <si>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</si>
  <si>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</si>
  <si>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</si>
  <si>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</si>
  <si>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</si>
  <si>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</si>
  <si>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</si>
  <si>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</si>
  <si>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</si>
  <si>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</si>
  <si>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</si>
  <si>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</si>
  <si>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</si>
  <si>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</si>
  <si>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</si>
  <si>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</si>
  <si>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</si>
  <si>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</si>
  <si>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</si>
  <si>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</si>
  <si>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</si>
  <si>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</si>
  <si>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</si>
  <si>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</si>
  <si>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</si>
  <si>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</si>
  <si>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</si>
  <si>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</si>
  <si>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</si>
  <si>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</si>
  <si>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</si>
  <si>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</si>
  <si>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</si>
  <si>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</si>
  <si>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</si>
  <si>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</si>
  <si>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</si>
  <si>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</si>
  <si>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</si>
  <si>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</si>
  <si>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</si>
  <si>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</si>
  <si>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</si>
  <si>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</si>
  <si>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</si>
  <si>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</si>
  <si>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</si>
  <si>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</si>
  <si>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</si>
  <si>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</si>
  <si>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</si>
  <si>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</si>
  <si>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</si>
  <si>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</si>
  <si>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</si>
  <si>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</si>
  <si>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</si>
  <si>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</si>
  <si>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</si>
  <si>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</si>
  <si>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</si>
  <si>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</si>
  <si>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</si>
  <si>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</si>
  <si>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</si>
  <si>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</si>
  <si>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</si>
  <si>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</si>
  <si>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</si>
  <si>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</si>
  <si>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</si>
  <si>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</si>
  <si>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</si>
  <si>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</si>
  <si>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</si>
  <si>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</si>
  <si>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</si>
  <si>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</si>
  <si>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</si>
  <si>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</si>
  <si>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</si>
  <si>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</si>
  <si>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</si>
  <si>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</si>
  <si>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</si>
  <si>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</si>
  <si>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</si>
  <si>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</si>
  <si>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</si>
  <si>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</si>
  <si>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</si>
  <si>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</si>
  <si>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</si>
  <si>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</si>
  <si>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</si>
  <si>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</si>
  <si>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</si>
  <si>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</si>
  <si>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</si>
  <si>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</si>
  <si>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</si>
  <si>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</si>
  <si>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</si>
  <si>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</si>
  <si>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</si>
  <si>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</si>
  <si>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</si>
  <si>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</si>
  <si>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</si>
  <si>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</si>
  <si>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</si>
  <si>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</si>
  <si>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</si>
  <si>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</si>
  <si>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</si>
  <si>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</si>
  <si>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</si>
  <si>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</si>
  <si>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</si>
  <si>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</si>
  <si>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</si>
  <si>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</si>
  <si>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</si>
  <si>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</si>
  <si>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</si>
  <si>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</si>
  <si>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</si>
  <si>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</si>
  <si>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</si>
  <si>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</si>
  <si>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</si>
  <si>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</si>
  <si>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</si>
  <si>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</si>
  <si>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</si>
  <si>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</si>
  <si>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</si>
  <si>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</si>
  <si>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</si>
  <si>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</si>
  <si>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</si>
  <si>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</si>
  <si>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</si>
  <si>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</si>
  <si>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</si>
  <si>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</si>
  <si>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</si>
  <si>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</si>
  <si>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</si>
  <si>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</si>
  <si>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</si>
  <si>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</si>
  <si>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</si>
  <si>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</si>
  <si>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</si>
  <si>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</si>
  <si>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</si>
  <si>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</si>
  <si>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</si>
  <si>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</si>
  <si>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</si>
  <si>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</si>
  <si>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</si>
  <si>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</si>
  <si>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</si>
  <si>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</si>
  <si>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</si>
  <si>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</si>
  <si>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</si>
  <si>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</si>
  <si>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</si>
  <si>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</si>
  <si>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</si>
  <si>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</si>
  <si>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</si>
  <si>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</si>
  <si>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</si>
  <si>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</si>
  <si>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</si>
  <si>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</si>
  <si>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</si>
  <si>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</si>
  <si>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</si>
  <si>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</si>
  <si>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</si>
  <si>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</si>
  <si>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</si>
  <si>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</si>
  <si>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</si>
  <si>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</si>
  <si>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</si>
  <si>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</si>
  <si>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</si>
  <si>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</si>
  <si>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</si>
  <si>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</si>
  <si>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</si>
  <si>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</si>
  <si>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</si>
  <si>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</si>
  <si>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</si>
  <si>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</si>
  <si>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</si>
  <si>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</si>
  <si>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</si>
  <si>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</si>
  <si>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</si>
  <si>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</si>
  <si>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</si>
  <si>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</si>
  <si>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</si>
  <si>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</si>
  <si>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</si>
  <si>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</si>
  <si>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</si>
  <si>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</si>
  <si>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</si>
  <si>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</si>
  <si>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</si>
  <si>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</si>
  <si>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</si>
  <si>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</si>
  <si>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</si>
  <si>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</si>
  <si>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</si>
  <si>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</si>
  <si>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</si>
  <si>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</si>
  <si>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</si>
  <si>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</si>
  <si>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</si>
  <si>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</si>
  <si>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</si>
  <si>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</si>
  <si>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</si>
  <si>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</si>
  <si>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</si>
  <si>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</si>
  <si>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</si>
  <si>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</si>
  <si>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</si>
  <si>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</si>
  <si>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</si>
  <si>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</si>
  <si>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</si>
  <si>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</si>
  <si>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</si>
  <si>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</si>
  <si>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</si>
  <si>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</si>
  <si>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</si>
  <si>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</si>
  <si>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</si>
  <si>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</si>
  <si>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</si>
  <si>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</si>
  <si>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</si>
  <si>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</si>
  <si>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</si>
  <si>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</si>
  <si>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</si>
  <si>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</si>
  <si>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</si>
  <si>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</si>
  <si>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</si>
  <si>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</si>
  <si>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</si>
  <si>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</si>
  <si>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</si>
  <si>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</si>
  <si>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</si>
  <si>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</si>
  <si>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</si>
  <si>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</si>
  <si>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</si>
  <si>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</si>
  <si>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</si>
  <si>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</si>
  <si>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</si>
  <si>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</si>
  <si>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</si>
  <si>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</si>
  <si>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</si>
  <si>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</si>
  <si>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</si>
  <si>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</si>
  <si>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</si>
  <si>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</si>
  <si>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</si>
  <si>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</si>
  <si>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</si>
  <si>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</si>
  <si>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</si>
  <si>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</si>
  <si>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</si>
  <si>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</si>
  <si>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</si>
  <si>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</si>
  <si>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</si>
  <si>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</si>
  <si>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</si>
  <si>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</si>
  <si>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</si>
  <si>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</si>
  <si>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</si>
  <si>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</si>
  <si>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</si>
  <si>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</si>
  <si>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</si>
  <si>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</si>
  <si>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</si>
  <si>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</si>
  <si>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</si>
  <si>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</si>
  <si>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</si>
  <si>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</si>
  <si>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</si>
  <si>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</si>
  <si>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</si>
  <si>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</si>
  <si>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</si>
  <si>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</si>
  <si>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</si>
  <si>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</si>
  <si>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</si>
  <si>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</si>
  <si>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</si>
  <si>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</si>
  <si>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</si>
  <si>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</si>
  <si>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</si>
  <si>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</si>
  <si>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</si>
  <si>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</si>
  <si>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</si>
  <si>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</si>
  <si>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</si>
  <si>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</si>
  <si>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</si>
  <si>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</si>
  <si>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</si>
  <si>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</si>
  <si>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</si>
  <si>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</si>
  <si>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</si>
  <si>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</si>
  <si>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</si>
  <si>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</si>
  <si>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</si>
  <si>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</si>
  <si>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</si>
  <si>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</si>
  <si>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</si>
  <si>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</si>
  <si>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</si>
  <si>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</si>
  <si>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</si>
  <si>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</si>
  <si>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</si>
  <si>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</si>
  <si>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</si>
  <si>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</si>
  <si>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</si>
  <si>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</si>
  <si>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</si>
  <si>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</si>
  <si>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</si>
  <si>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</si>
  <si>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</si>
  <si>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</si>
  <si>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</si>
  <si>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</si>
  <si>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</si>
  <si>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</si>
  <si>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</si>
  <si>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</si>
  <si>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</si>
  <si>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</si>
  <si>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</si>
  <si>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</si>
  <si>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</si>
  <si>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</si>
  <si>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</si>
  <si>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</si>
  <si>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</si>
  <si>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</si>
  <si>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</si>
  <si>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</si>
  <si>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</si>
  <si>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</si>
  <si>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</si>
  <si>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</si>
  <si>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</si>
  <si>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</si>
  <si>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</si>
  <si>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</si>
  <si>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</si>
  <si>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</si>
  <si>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</si>
  <si>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</si>
  <si>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</si>
  <si>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</si>
  <si>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</si>
  <si>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</si>
  <si>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</si>
  <si>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</si>
  <si>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</si>
  <si>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</si>
  <si>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</si>
  <si>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</si>
  <si>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</si>
  <si>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</si>
  <si>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</si>
  <si>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</si>
  <si>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</si>
  <si>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</si>
  <si>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</si>
  <si>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</si>
  <si>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</si>
  <si>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</si>
  <si>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</si>
  <si>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</si>
  <si>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</si>
  <si>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</si>
  <si>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</si>
  <si>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</si>
  <si>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</si>
  <si>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</si>
  <si>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</si>
  <si>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</si>
  <si>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</si>
  <si>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</si>
  <si>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</si>
  <si>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</si>
  <si>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</si>
  <si>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</si>
  <si>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</si>
  <si>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</si>
  <si>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</si>
  <si>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</si>
  <si>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</si>
  <si>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</si>
  <si>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</si>
  <si>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</si>
  <si>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</si>
  <si>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</si>
  <si>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</si>
  <si>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</si>
  <si>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</si>
  <si>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</si>
  <si>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</si>
  <si>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</si>
  <si>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</si>
  <si>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</si>
  <si>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</si>
  <si>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</si>
  <si>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</si>
  <si>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</si>
  <si>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</si>
  <si>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</si>
  <si>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</si>
  <si>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</si>
  <si>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</si>
  <si>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</si>
  <si>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</si>
  <si>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</si>
  <si>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</si>
  <si>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</si>
  <si>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</si>
  <si>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</si>
  <si>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</si>
  <si>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</si>
  <si>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</si>
  <si>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</si>
  <si>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</si>
  <si>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</si>
  <si>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</si>
  <si>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</si>
  <si>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</si>
  <si>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</si>
  <si>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</si>
  <si>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</si>
  <si>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</si>
  <si>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</si>
  <si>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</si>
  <si>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</si>
  <si>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</si>
  <si>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</si>
  <si>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</si>
  <si>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</si>
  <si>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</si>
  <si>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</si>
  <si>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</si>
  <si>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</si>
  <si>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</si>
  <si>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</si>
  <si>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</si>
  <si>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</si>
  <si>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</si>
  <si>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</si>
  <si>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</si>
  <si>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</si>
  <si>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</si>
  <si>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</si>
  <si>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</si>
  <si>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</si>
  <si>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</si>
  <si>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</si>
  <si>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</si>
  <si>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</si>
  <si>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</si>
  <si>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</si>
  <si>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</si>
  <si>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</si>
  <si>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</si>
  <si>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</si>
  <si>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</si>
  <si>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</si>
  <si>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</si>
  <si>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</si>
  <si>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</si>
  <si>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</si>
  <si>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</si>
  <si>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</si>
  <si>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</si>
  <si>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</si>
  <si>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</si>
  <si>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</si>
  <si>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</si>
  <si>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</si>
  <si>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</si>
  <si>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</si>
  <si>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</si>
  <si>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</si>
  <si>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</si>
  <si>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</si>
  <si>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</si>
  <si>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</si>
  <si>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</si>
  <si>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</si>
  <si>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</si>
  <si>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</si>
  <si>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</si>
  <si>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</si>
  <si>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</si>
  <si>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</si>
  <si>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</si>
  <si>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</si>
  <si>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</si>
  <si>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</si>
  <si>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</si>
  <si>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</si>
  <si>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</si>
  <si>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</si>
  <si>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</si>
  <si>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</si>
  <si>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</si>
  <si>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</si>
  <si>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</si>
  <si>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</si>
  <si>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</si>
  <si>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</si>
  <si>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</si>
  <si>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</si>
  <si>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</si>
  <si>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</si>
  <si>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</si>
  <si>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</si>
  <si>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</si>
  <si>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</si>
  <si>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</si>
  <si>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</si>
  <si>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</si>
  <si>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</si>
  <si>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</si>
  <si>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</si>
  <si>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</si>
  <si>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</si>
  <si>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</si>
  <si>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</si>
  <si>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</si>
  <si>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</si>
  <si>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</si>
  <si>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</si>
  <si>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</si>
  <si>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</si>
  <si>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</si>
  <si>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</si>
  <si>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</si>
  <si>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</si>
  <si>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</si>
  <si>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</si>
  <si>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</si>
  <si>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</si>
  <si>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</si>
  <si>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</si>
  <si>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</si>
  <si>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</si>
  <si>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</si>
  <si>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</si>
  <si>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</si>
  <si>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</si>
  <si>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</si>
  <si>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</si>
  <si>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</si>
  <si>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</si>
  <si>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</si>
  <si>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</si>
  <si>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</si>
  <si>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</si>
  <si>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</si>
  <si>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</si>
  <si>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</si>
  <si>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</si>
  <si>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</si>
  <si>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</si>
  <si>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</si>
  <si>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</si>
  <si>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</si>
  <si>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</si>
  <si>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</si>
  <si>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</si>
  <si>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</si>
  <si>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</si>
  <si>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</si>
  <si>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</si>
  <si>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</si>
  <si>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</si>
  <si>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</si>
  <si>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</si>
  <si>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</si>
  <si>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</si>
  <si>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</si>
  <si>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</si>
  <si>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</si>
  <si>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</si>
  <si>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</si>
  <si>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</si>
  <si>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</si>
  <si>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</si>
  <si>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</si>
  <si>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</si>
  <si>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</si>
  <si>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</si>
  <si>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</si>
  <si>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</si>
  <si>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</si>
  <si>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</si>
  <si>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</si>
  <si>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</si>
  <si>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</si>
  <si>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</si>
  <si>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</si>
  <si>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</si>
  <si>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</si>
  <si>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</si>
  <si>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</si>
  <si>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</si>
  <si>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</si>
  <si>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</si>
  <si>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</si>
  <si>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</si>
  <si>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</si>
  <si>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</si>
  <si>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</si>
  <si>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</si>
  <si>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</si>
  <si>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</si>
  <si>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</si>
  <si>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</si>
  <si>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</si>
  <si>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</si>
  <si>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</si>
  <si>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</si>
  <si>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</si>
  <si>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</si>
  <si>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</si>
  <si>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</si>
  <si>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</si>
  <si>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</si>
  <si>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</si>
  <si>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</si>
  <si>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</si>
  <si>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</si>
  <si>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</si>
  <si>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</si>
  <si>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</si>
  <si>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</si>
  <si>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</si>
  <si>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</si>
  <si>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</si>
  <si>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</si>
  <si>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</si>
  <si>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</si>
  <si>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</si>
  <si>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</si>
  <si>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</si>
  <si>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</si>
  <si>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</si>
  <si>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</si>
  <si>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</si>
  <si>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</si>
  <si>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</si>
  <si>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</si>
  <si>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</si>
  <si>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</si>
  <si>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</si>
  <si>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</si>
  <si>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</si>
  <si>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</si>
  <si>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</si>
  <si>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</si>
  <si>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</si>
  <si>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</si>
  <si>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</si>
  <si>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</si>
  <si>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</si>
  <si>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</si>
  <si>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</si>
  <si>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</si>
  <si>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</si>
  <si>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</si>
  <si>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</si>
  <si>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</si>
  <si>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</si>
  <si>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</si>
  <si>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</si>
  <si>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</si>
  <si>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</si>
  <si>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</si>
  <si>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</si>
  <si>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</si>
  <si>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</si>
  <si>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</si>
  <si>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</si>
  <si>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</si>
  <si>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</si>
  <si>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</si>
  <si>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</si>
  <si>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</si>
  <si>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</si>
  <si>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</si>
  <si>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</si>
  <si>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</si>
  <si>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</si>
  <si>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</si>
  <si>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</si>
  <si>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</si>
  <si>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</si>
  <si>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</si>
  <si>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</si>
  <si>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</si>
  <si>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</si>
  <si>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</si>
  <si>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</si>
  <si>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</si>
  <si>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</si>
  <si>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</si>
  <si>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</si>
  <si>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</si>
  <si>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</si>
  <si>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</si>
  <si>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</si>
  <si>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</si>
  <si>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</si>
  <si>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</si>
  <si>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</si>
  <si>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</si>
  <si>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</si>
  <si>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</si>
  <si>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</si>
  <si>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</si>
  <si>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</si>
  <si>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</si>
  <si>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</si>
  <si>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</si>
  <si>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</si>
  <si>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</si>
  <si>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</si>
  <si>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</si>
  <si>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</si>
  <si>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</si>
  <si>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</si>
  <si>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</si>
  <si>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</si>
  <si>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</si>
  <si>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</si>
  <si>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</si>
  <si>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</si>
  <si>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</si>
  <si>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</si>
  <si>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</si>
  <si>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</si>
  <si>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</si>
  <si>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</si>
  <si>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</si>
  <si>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</si>
  <si>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</si>
  <si>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</si>
  <si>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</si>
  <si>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</si>
  <si>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</si>
  <si>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</si>
  <si>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</si>
  <si>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</si>
  <si>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</si>
  <si>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</si>
  <si>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</si>
  <si>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</si>
  <si>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</si>
  <si>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</si>
  <si>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</si>
  <si>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</si>
  <si>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</si>
  <si>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</si>
  <si>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</si>
  <si>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</si>
  <si>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</si>
  <si>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</si>
  <si>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</si>
  <si>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</si>
  <si>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</si>
  <si>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</si>
  <si>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</si>
  <si>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</si>
  <si>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</si>
  <si>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</si>
  <si>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</si>
  <si>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</si>
  <si>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</si>
  <si>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</si>
  <si>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</si>
  <si>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</si>
  <si>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</si>
  <si>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</si>
  <si>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</si>
  <si>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</si>
  <si>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</si>
  <si>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</si>
  <si>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</si>
  <si>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</si>
  <si>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</si>
  <si>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</si>
  <si>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</si>
  <si>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</si>
  <si>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</si>
  <si>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</si>
  <si>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</si>
  <si>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</si>
  <si>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</si>
  <si>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</si>
  <si>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</si>
  <si>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</si>
  <si>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</si>
  <si>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</si>
  <si>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</si>
  <si>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</si>
  <si>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</si>
  <si>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</si>
  <si>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</si>
  <si>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</si>
  <si>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</si>
  <si>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</si>
  <si>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</si>
  <si>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</si>
  <si>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</si>
  <si>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</si>
  <si>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</si>
  <si>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</si>
  <si>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</si>
  <si>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</si>
  <si>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</si>
  <si>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</si>
  <si>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</si>
  <si>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</si>
  <si>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</si>
  <si>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</si>
  <si>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</si>
  <si>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</si>
  <si>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</si>
  <si>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</si>
  <si>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</si>
  <si>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</si>
  <si>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</si>
  <si>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</si>
  <si>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</si>
  <si>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</si>
  <si>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</si>
  <si>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</si>
  <si>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</si>
  <si>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</si>
  <si>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</si>
  <si>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</si>
  <si>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</si>
  <si>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</si>
  <si>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</si>
  <si>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</si>
  <si>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</si>
  <si>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</si>
  <si>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</si>
  <si>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</si>
  <si>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</si>
  <si>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</si>
  <si>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</si>
  <si>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</si>
  <si>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</si>
  <si>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</si>
  <si>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</si>
  <si>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</si>
  <si>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</si>
  <si>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</si>
  <si>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</si>
  <si>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</si>
  <si>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</si>
  <si>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</si>
  <si>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</si>
  <si>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</si>
  <si>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</si>
  <si>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</si>
  <si>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</si>
  <si>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</si>
  <si>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</si>
  <si>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</si>
  <si>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</si>
  <si>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</si>
  <si>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</si>
  <si>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</si>
  <si>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</si>
  <si>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</si>
  <si>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</si>
  <si>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</si>
  <si>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</si>
  <si>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</si>
  <si>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</si>
  <si>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</si>
  <si>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</si>
  <si>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</si>
  <si>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</si>
  <si>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</si>
  <si>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</si>
  <si>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</si>
  <si>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</si>
  <si>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</si>
  <si>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</si>
  <si>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</si>
  <si>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</si>
  <si>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</si>
  <si>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</si>
  <si>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</si>
  <si>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</si>
  <si>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</si>
  <si>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</si>
  <si>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</si>
  <si>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</si>
  <si>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</si>
  <si>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</si>
  <si>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</si>
  <si>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</si>
  <si>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</si>
  <si>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</si>
  <si>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</si>
  <si>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</si>
  <si>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</si>
  <si>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</si>
  <si>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</si>
  <si>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</si>
  <si>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</si>
  <si>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</si>
  <si>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</si>
  <si>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</si>
  <si>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</si>
  <si>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</si>
  <si>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</si>
  <si>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</si>
  <si>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</si>
  <si>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</si>
  <si>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</si>
  <si>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</si>
  <si>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</si>
  <si>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</si>
  <si>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</si>
  <si>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</si>
  <si>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</si>
  <si>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</si>
  <si>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</si>
  <si>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</si>
  <si>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</si>
  <si>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</si>
  <si>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</si>
  <si>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</si>
  <si>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</si>
  <si>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</si>
  <si>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</si>
  <si>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</si>
  <si>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</si>
  <si>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</si>
  <si>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</si>
  <si>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</si>
  <si>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</si>
  <si>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</si>
  <si>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</si>
  <si>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</si>
  <si>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</si>
  <si>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</si>
  <si>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</si>
  <si>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</si>
  <si>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</si>
  <si>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</si>
  <si>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</si>
  <si>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</si>
  <si>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</si>
  <si>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</si>
  <si>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</si>
  <si>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</si>
  <si>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</si>
  <si>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</si>
  <si>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</si>
  <si>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</si>
  <si>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</si>
  <si>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</si>
  <si>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</si>
  <si>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</si>
  <si>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</si>
  <si>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</si>
  <si>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</si>
  <si>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</si>
  <si>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</si>
  <si>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</si>
  <si>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</si>
  <si>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</si>
  <si>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</si>
  <si>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</si>
  <si>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</si>
  <si>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</si>
  <si>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</si>
  <si>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</si>
  <si>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</si>
  <si>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</si>
  <si>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</si>
  <si>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</si>
  <si>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</si>
  <si>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</si>
  <si>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</si>
  <si>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</si>
  <si>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</si>
  <si>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</si>
  <si>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</si>
  <si>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</si>
  <si>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</si>
  <si>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</si>
  <si>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</si>
  <si>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</si>
  <si>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</si>
  <si>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</si>
  <si>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</si>
  <si>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</si>
  <si>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</si>
  <si>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</si>
  <si>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</si>
  <si>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</si>
  <si>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</si>
  <si>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</si>
  <si>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</si>
  <si>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</si>
  <si>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</si>
  <si>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</si>
  <si>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</si>
  <si>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</si>
  <si>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</si>
  <si>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</si>
  <si>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</si>
  <si>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</si>
  <si>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</si>
  <si>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</si>
  <si>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</si>
  <si>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</si>
  <si>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</si>
  <si>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</si>
  <si>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</si>
  <si>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</si>
  <si>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</si>
  <si>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</si>
  <si>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</si>
  <si>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</si>
  <si>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</si>
  <si>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</si>
  <si>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</si>
  <si>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</si>
  <si>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</si>
  <si>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</si>
  <si>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</si>
  <si>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</si>
  <si>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</si>
  <si>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</si>
  <si>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</si>
  <si>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</si>
  <si>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</si>
  <si>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</si>
  <si>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</si>
  <si>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</si>
  <si>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</si>
  <si>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</si>
  <si>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</si>
  <si>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</si>
  <si>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</si>
  <si>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</si>
  <si>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</si>
  <si>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</si>
  <si>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</si>
  <si>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</si>
  <si>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</si>
  <si>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</si>
  <si>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</si>
  <si>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</si>
  <si>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</si>
  <si>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</si>
  <si>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</si>
  <si>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</si>
  <si>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</si>
  <si>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</si>
  <si>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</si>
  <si>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</si>
  <si>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</si>
  <si>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</si>
  <si>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</si>
  <si>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</si>
  <si>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</si>
  <si>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</si>
  <si>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</si>
  <si>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</si>
  <si>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</si>
  <si>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</si>
  <si>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</si>
  <si>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</si>
  <si>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</si>
  <si>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</si>
  <si>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</si>
  <si>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</si>
  <si>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</si>
  <si>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</si>
  <si>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</si>
  <si>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</si>
  <si>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</si>
  <si>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</si>
  <si>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</si>
  <si>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</si>
  <si>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</si>
  <si>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</si>
  <si>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</si>
  <si>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</si>
  <si>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</si>
  <si>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</si>
  <si>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</si>
  <si>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</si>
  <si>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</si>
  <si>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</si>
  <si>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</si>
  <si>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</si>
  <si>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</si>
  <si>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</si>
  <si>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</si>
  <si>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</si>
  <si>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</si>
  <si>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</si>
  <si>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</si>
  <si>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</si>
  <si>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</si>
  <si>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</si>
  <si>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</si>
  <si>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</si>
  <si>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</si>
  <si>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</si>
  <si>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</si>
  <si>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</si>
  <si>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</si>
  <si>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</si>
  <si>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</si>
  <si>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</si>
  <si>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</si>
  <si>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</si>
  <si>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</si>
  <si>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</si>
  <si>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</si>
  <si>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</si>
  <si>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</si>
  <si>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</si>
  <si>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</si>
  <si>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</si>
  <si>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</si>
  <si>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</si>
  <si>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</si>
  <si>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</si>
  <si>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</si>
  <si>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</si>
  <si>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</si>
  <si>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</si>
  <si>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</si>
  <si>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</si>
  <si>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</si>
  <si>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</si>
  <si>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</si>
  <si>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</si>
  <si>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</si>
  <si>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</si>
  <si>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</si>
  <si>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</si>
  <si>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</si>
  <si>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</si>
  <si>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</si>
  <si>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</si>
  <si>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</si>
  <si>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</si>
  <si>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</si>
  <si>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</si>
  <si>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</si>
  <si>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</si>
  <si>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</si>
  <si>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</si>
  <si>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</si>
  <si>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</si>
  <si>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</si>
  <si>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</si>
  <si>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</si>
  <si>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</si>
  <si>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</si>
  <si>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</si>
  <si>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</si>
  <si>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</si>
  <si>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</si>
  <si>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</si>
  <si>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</si>
  <si>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</si>
  <si>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</si>
  <si>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</si>
  <si>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</si>
  <si>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</si>
  <si>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</si>
  <si>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</si>
  <si>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</si>
  <si>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</si>
  <si>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</si>
  <si>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</si>
  <si>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</si>
  <si>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</si>
  <si>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</si>
  <si>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</si>
  <si>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</si>
  <si>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</si>
  <si>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</si>
  <si>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</si>
  <si>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</si>
  <si>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</si>
  <si>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</si>
  <si>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</si>
  <si>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</si>
  <si>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</si>
  <si>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</si>
  <si>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</si>
  <si>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</si>
  <si>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</si>
  <si>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</si>
  <si>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</si>
  <si>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</si>
  <si>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</si>
  <si>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</si>
  <si>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</si>
  <si>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</si>
  <si>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</si>
  <si>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</si>
  <si>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</si>
  <si>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</si>
  <si>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</si>
  <si>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</si>
  <si>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</si>
  <si>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</si>
  <si>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</si>
  <si>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</si>
  <si>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</si>
  <si>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</si>
  <si>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</si>
  <si>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</si>
  <si>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</si>
  <si>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</si>
  <si>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</si>
  <si>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</si>
  <si>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</si>
  <si>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</si>
  <si>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</si>
  <si>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</si>
  <si>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</si>
  <si>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</si>
  <si>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</si>
  <si>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</si>
  <si>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</si>
  <si>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</si>
  <si>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</si>
  <si>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</si>
  <si>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</si>
  <si>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</si>
  <si>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</si>
  <si>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</si>
  <si>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</si>
  <si>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</si>
  <si>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</si>
  <si>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</si>
  <si>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</si>
  <si>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</si>
  <si>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</si>
  <si>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</si>
  <si>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</si>
  <si>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</si>
  <si>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</si>
  <si>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</si>
  <si>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</si>
  <si>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</si>
  <si>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</si>
  <si>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</si>
  <si>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</si>
  <si>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</si>
  <si>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</si>
  <si>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</si>
  <si>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</si>
  <si>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</si>
  <si>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</si>
  <si>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</si>
  <si>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</si>
  <si>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</si>
  <si>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</si>
  <si>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</si>
  <si>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</si>
  <si>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</si>
  <si>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</si>
  <si>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</si>
  <si>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</si>
  <si>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</si>
  <si>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</si>
  <si>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</si>
  <si>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</si>
  <si>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</si>
  <si>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</si>
  <si>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</si>
  <si>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</si>
  <si>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</si>
  <si>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</si>
  <si>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</si>
  <si>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</si>
  <si>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</si>
  <si>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</si>
  <si>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</si>
  <si>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</si>
  <si>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</si>
  <si>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</si>
  <si>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</si>
  <si>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</si>
  <si>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</si>
  <si>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</si>
  <si>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</si>
  <si>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</si>
  <si>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</si>
  <si>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</si>
  <si>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</si>
  <si>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</si>
  <si>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</si>
  <si>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</si>
  <si>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</si>
  <si>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</si>
  <si>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</si>
  <si>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</si>
  <si>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</si>
  <si>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</si>
  <si>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</si>
  <si>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</si>
  <si>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</si>
  <si>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</si>
  <si>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</si>
  <si>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</si>
  <si>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</si>
  <si>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</si>
  <si>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</si>
  <si>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</si>
  <si>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</si>
  <si>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</si>
  <si>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</si>
  <si>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</si>
  <si>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</si>
  <si>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</si>
  <si>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</si>
  <si>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</si>
  <si>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</si>
  <si>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</si>
  <si>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</si>
  <si>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</si>
  <si>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</si>
  <si>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</si>
  <si>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</si>
  <si>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</si>
  <si>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</si>
  <si>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</si>
  <si>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</si>
  <si>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</si>
  <si>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</si>
  <si>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</si>
  <si>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</si>
  <si>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</si>
  <si>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</si>
  <si>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</si>
  <si>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</si>
  <si>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</si>
  <si>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</si>
  <si>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</si>
  <si>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</si>
  <si>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</si>
  <si>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</si>
  <si>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</si>
  <si>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</si>
  <si>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</si>
  <si>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</si>
  <si>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</si>
  <si>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</si>
  <si>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</si>
  <si>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</si>
  <si>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</si>
  <si>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</si>
  <si>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</si>
  <si>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</si>
  <si>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</si>
  <si>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</si>
  <si>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</si>
  <si>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</si>
  <si>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</si>
  <si>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</si>
  <si>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</si>
  <si>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</si>
  <si>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</si>
  <si>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</si>
  <si>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</si>
  <si>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</si>
  <si>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</si>
  <si>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</si>
  <si>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</si>
  <si>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</si>
  <si>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</si>
  <si>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</si>
  <si>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</si>
  <si>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</si>
  <si>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</si>
  <si>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</si>
  <si>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</si>
  <si>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</si>
  <si>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</si>
  <si>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</si>
  <si>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</si>
  <si>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</si>
  <si>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</si>
  <si>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</si>
  <si>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</si>
  <si>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</si>
  <si>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</si>
  <si>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</si>
  <si>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</si>
  <si>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</si>
  <si>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</si>
  <si>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</si>
  <si>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</si>
  <si>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</si>
  <si>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</si>
  <si>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</si>
  <si>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</si>
  <si>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</si>
  <si>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</si>
  <si>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</si>
  <si>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</si>
  <si>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</si>
  <si>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</si>
  <si>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</si>
  <si>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</si>
  <si>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</si>
  <si>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</si>
  <si>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</si>
  <si>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</si>
  <si>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</si>
  <si>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</si>
  <si>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</si>
  <si>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</si>
  <si>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</si>
  <si>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</si>
  <si>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</si>
  <si>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</si>
  <si>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</si>
  <si>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</si>
  <si>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</si>
  <si>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</si>
  <si>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</si>
  <si>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</si>
  <si>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</si>
  <si>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</si>
  <si>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</si>
  <si>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</si>
  <si>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</si>
  <si>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</si>
  <si>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</si>
  <si>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</si>
  <si>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</si>
  <si>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</si>
  <si>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</si>
  <si>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</si>
  <si>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</si>
  <si>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</si>
  <si>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</si>
  <si>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</si>
  <si>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</si>
  <si>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</si>
  <si>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</si>
  <si>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</si>
  <si>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</si>
  <si>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</si>
  <si>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</si>
  <si>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</si>
  <si>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</si>
  <si>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</si>
  <si>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</si>
  <si>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</si>
  <si>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</si>
  <si>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</si>
  <si>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</si>
  <si>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</si>
  <si>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</si>
  <si>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</si>
  <si>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</si>
  <si>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</si>
  <si>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</si>
  <si>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</si>
  <si>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</si>
  <si>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</si>
  <si>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</si>
  <si>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</si>
  <si>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</si>
  <si>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</si>
  <si>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</si>
  <si>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</si>
  <si>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</si>
  <si>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</si>
  <si>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</si>
  <si>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</si>
  <si>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</si>
  <si>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</si>
  <si>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</si>
  <si>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</si>
  <si>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</si>
  <si>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</si>
  <si>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</si>
  <si>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</si>
  <si>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</si>
  <si>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</si>
  <si>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</si>
  <si>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</si>
  <si>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</si>
  <si>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</si>
  <si>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</si>
  <si>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</si>
  <si>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</si>
  <si>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</si>
  <si>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</si>
  <si>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</si>
  <si>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</si>
  <si>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</si>
  <si>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</si>
  <si>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</si>
  <si>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</si>
  <si>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</si>
  <si>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</si>
  <si>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</si>
  <si>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</si>
  <si>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</si>
  <si>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</si>
  <si>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</si>
  <si>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</si>
  <si>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</si>
  <si>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</si>
  <si>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</si>
  <si>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</si>
  <si>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</si>
  <si>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</si>
  <si>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</si>
  <si>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</si>
  <si>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</si>
  <si>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</si>
  <si>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</si>
  <si>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</si>
  <si>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</si>
  <si>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</si>
  <si>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</si>
  <si>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</si>
  <si>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</si>
  <si>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</si>
  <si>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</si>
  <si>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</si>
  <si>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</si>
  <si>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</si>
  <si>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</si>
  <si>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</si>
  <si>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</si>
  <si>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</si>
  <si>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</si>
  <si>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</si>
  <si>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</si>
  <si>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</si>
  <si>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</si>
  <si>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</si>
  <si>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</si>
  <si>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</si>
  <si>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</si>
  <si>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</si>
  <si>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</si>
  <si>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</si>
  <si>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</si>
  <si>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</si>
  <si>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</si>
  <si>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</si>
  <si>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</si>
  <si>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</si>
  <si>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</si>
  <si>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</si>
  <si>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</si>
  <si>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</si>
  <si>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</si>
  <si>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</si>
  <si>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</si>
  <si>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</si>
  <si>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</si>
  <si>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</si>
  <si>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</si>
  <si>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</si>
  <si>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</si>
  <si>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</si>
  <si>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</si>
  <si>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</si>
  <si>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</si>
  <si>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</si>
  <si>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</si>
  <si>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</si>
  <si>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</si>
  <si>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</si>
  <si>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</si>
  <si>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</si>
  <si>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</si>
  <si>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</si>
  <si>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</si>
  <si>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</si>
  <si>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</si>
  <si>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</si>
  <si>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</si>
  <si>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</si>
  <si>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</si>
  <si>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</si>
  <si>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</si>
  <si>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</si>
  <si>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</si>
  <si>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</si>
  <si>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</si>
  <si>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</si>
  <si>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</si>
  <si>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</si>
  <si>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</si>
  <si>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</si>
  <si>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</si>
  <si>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</si>
  <si>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</si>
  <si>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</si>
  <si>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</si>
  <si>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</si>
  <si>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</si>
  <si>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</si>
  <si>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</si>
  <si>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</si>
  <si>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</si>
  <si>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</si>
  <si>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</si>
  <si>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</si>
  <si>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</si>
  <si>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</si>
  <si>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</si>
  <si>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</si>
  <si>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</si>
  <si>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</si>
  <si>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</si>
  <si>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</si>
  <si>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</si>
  <si>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</si>
  <si>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</si>
  <si>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</si>
  <si>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</si>
  <si>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</si>
  <si>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</si>
  <si>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</si>
  <si>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</si>
  <si>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</si>
  <si>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</si>
  <si>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</si>
  <si>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</si>
  <si>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</si>
  <si>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</si>
  <si>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</si>
  <si>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</si>
  <si>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</si>
  <si>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</si>
  <si>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</si>
  <si>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</si>
  <si>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</si>
  <si>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</si>
  <si>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</si>
  <si>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</si>
  <si>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</si>
  <si>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</si>
  <si>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</si>
  <si>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</si>
  <si>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</si>
  <si>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</si>
  <si>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</si>
  <si>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</si>
  <si>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</si>
  <si>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</si>
  <si>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</si>
  <si>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</si>
  <si>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</si>
  <si>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</si>
  <si>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</si>
  <si>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</si>
  <si>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</si>
  <si>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</si>
  <si>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</si>
  <si>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</si>
  <si>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</si>
  <si>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</si>
  <si>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</si>
  <si>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</si>
  <si>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</si>
  <si>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</si>
  <si>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</si>
  <si>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</si>
  <si>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</si>
  <si>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</si>
  <si>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</si>
  <si>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</si>
  <si>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</si>
  <si>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</si>
  <si>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</si>
  <si>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</si>
  <si>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</si>
  <si>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</si>
  <si>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</si>
  <si>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</si>
  <si>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</si>
  <si>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</si>
  <si>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</si>
  <si>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</si>
  <si>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</si>
  <si>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</si>
  <si>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</si>
  <si>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</si>
  <si>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</si>
  <si>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</si>
  <si>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</si>
  <si>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</si>
  <si>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</si>
  <si>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</si>
  <si>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</si>
  <si>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</si>
  <si>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</si>
  <si>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</si>
  <si>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</si>
  <si>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</si>
  <si>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</si>
  <si>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</si>
  <si>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</si>
  <si>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</si>
  <si>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</si>
  <si>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</si>
  <si>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</si>
  <si>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</si>
  <si>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</si>
  <si>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</si>
  <si>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</si>
  <si>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</si>
  <si>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</si>
  <si>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</si>
  <si>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</si>
  <si>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</si>
  <si>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</si>
  <si>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</si>
  <si>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</si>
  <si>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</si>
  <si>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</si>
  <si>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</si>
  <si>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</si>
  <si>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</si>
  <si>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</si>
  <si>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</si>
  <si>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</si>
  <si>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</si>
  <si>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</si>
  <si>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</si>
  <si>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</si>
  <si>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</si>
  <si>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</si>
  <si>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</si>
  <si>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</si>
  <si>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</si>
  <si>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</si>
  <si>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</si>
  <si>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</si>
  <si>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</si>
  <si>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</si>
  <si>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</si>
  <si>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</si>
  <si>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</si>
  <si>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</si>
  <si>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</si>
  <si>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</si>
  <si>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</si>
  <si>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</si>
  <si>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</si>
  <si>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</si>
  <si>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</si>
  <si>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</si>
  <si>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</si>
  <si>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</si>
  <si>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</si>
  <si>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</si>
  <si>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</si>
  <si>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</si>
  <si>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</si>
  <si>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</si>
  <si>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</si>
  <si>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</si>
  <si>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</si>
  <si>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</si>
  <si>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</si>
  <si>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</si>
  <si>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</si>
  <si>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</si>
  <si>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</si>
  <si>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</si>
  <si>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</si>
  <si>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</si>
  <si>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</si>
  <si>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</si>
  <si>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</si>
  <si>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</si>
  <si>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</si>
  <si>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</si>
  <si>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</si>
  <si>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</si>
  <si>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</si>
  <si>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</si>
  <si>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</si>
  <si>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</si>
  <si>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</si>
  <si>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</si>
  <si>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</si>
  <si>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</si>
  <si>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</si>
  <si>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</si>
  <si>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</si>
  <si>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</si>
  <si>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</si>
  <si>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</si>
  <si>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</si>
  <si>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</si>
  <si>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</si>
  <si>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</si>
  <si>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</si>
  <si>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</si>
  <si>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</si>
  <si>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</si>
  <si>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</si>
  <si>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</si>
  <si>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</si>
  <si>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</si>
  <si>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</si>
  <si>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</si>
  <si>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</si>
  <si>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</si>
  <si>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</si>
  <si>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</si>
  <si>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</si>
  <si>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</si>
  <si>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</si>
  <si>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</si>
  <si>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</si>
  <si>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</si>
  <si>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</si>
  <si>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</si>
  <si>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</si>
  <si>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</si>
  <si>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</si>
  <si>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</si>
  <si>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</si>
  <si>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</si>
  <si>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</si>
  <si>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</si>
  <si>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</si>
  <si>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</si>
  <si>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</si>
  <si>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</si>
  <si>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</si>
  <si>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</si>
  <si>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</si>
  <si>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</si>
  <si>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</si>
  <si>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</si>
  <si>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</si>
  <si>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</si>
  <si>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</si>
  <si>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</si>
  <si>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</si>
  <si>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</si>
  <si>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</si>
  <si>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</si>
  <si>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</si>
  <si>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</si>
  <si>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</si>
  <si>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</si>
  <si>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</si>
  <si>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</si>
  <si>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</si>
  <si>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</si>
  <si>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</si>
  <si>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</si>
  <si>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</si>
  <si>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</si>
  <si>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</si>
  <si>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</si>
  <si>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</si>
  <si>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</si>
  <si>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</si>
  <si>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</si>
  <si>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</si>
  <si>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</si>
  <si>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</si>
  <si>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</si>
  <si>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</si>
  <si>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</si>
  <si>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</si>
  <si>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</si>
  <si>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</si>
  <si>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</si>
  <si>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</si>
  <si>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</si>
  <si>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</si>
  <si>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</si>
  <si>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</si>
  <si>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</si>
  <si>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</si>
  <si>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</si>
  <si>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</si>
  <si>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</si>
  <si>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</si>
  <si>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</si>
  <si>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</si>
  <si>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</si>
  <si>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</si>
  <si>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</si>
  <si>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</si>
  <si>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</si>
  <si>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</si>
  <si>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</si>
  <si>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</si>
  <si>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</si>
  <si>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</si>
  <si>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</si>
  <si>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</si>
  <si>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</si>
  <si>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</si>
  <si>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</si>
  <si>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</si>
  <si>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</si>
  <si>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</si>
  <si>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</si>
  <si>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</si>
  <si>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</si>
  <si>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</si>
  <si>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</si>
  <si>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</si>
  <si>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</si>
  <si>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</si>
  <si>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</si>
  <si>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</si>
  <si>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</si>
  <si>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</si>
  <si>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</si>
  <si>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</si>
  <si>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</si>
  <si>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</si>
  <si>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</si>
  <si>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</si>
  <si>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</si>
  <si>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</si>
  <si>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</si>
  <si>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</si>
  <si>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</si>
  <si>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</si>
  <si>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</si>
  <si>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</si>
  <si>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</si>
  <si>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</si>
  <si>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</si>
  <si>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</si>
  <si>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</si>
  <si>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</si>
  <si>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</si>
  <si>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</si>
  <si>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</si>
  <si>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</si>
  <si>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</si>
  <si>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</si>
  <si>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</si>
  <si>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</si>
  <si>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</si>
  <si>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</si>
  <si>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</si>
  <si>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</si>
  <si>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</si>
  <si>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</si>
  <si>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</si>
  <si>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</si>
  <si>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</si>
  <si>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</si>
  <si>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</si>
  <si>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</si>
  <si>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</si>
  <si>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</si>
  <si>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</si>
  <si>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</si>
  <si>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</si>
  <si>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</si>
  <si>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</si>
  <si>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</si>
  <si>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</si>
  <si>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</si>
  <si>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</si>
  <si>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</si>
  <si>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</si>
  <si>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</si>
  <si>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</si>
  <si>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</si>
  <si>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</si>
  <si>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</si>
  <si>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</si>
  <si>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</si>
  <si>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</si>
  <si>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</si>
  <si>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</si>
  <si>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</si>
  <si>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</si>
  <si>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</si>
  <si>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</si>
  <si>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</si>
  <si>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</si>
  <si>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</si>
  <si>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</si>
  <si>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</si>
  <si>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</si>
  <si>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</si>
  <si>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</si>
  <si>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</si>
  <si>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</si>
  <si>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</si>
  <si>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</si>
  <si>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</si>
  <si>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</si>
  <si>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</si>
  <si>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</si>
  <si>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</si>
  <si>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</si>
  <si>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</si>
  <si>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</si>
  <si>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</si>
  <si>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</si>
  <si>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</si>
  <si>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</si>
  <si>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</si>
  <si>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</si>
  <si>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</si>
  <si>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</si>
  <si>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</si>
  <si>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</si>
  <si>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</si>
  <si>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</si>
  <si>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</si>
  <si>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</si>
  <si>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</si>
  <si>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</si>
  <si>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</si>
  <si>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</si>
  <si>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</si>
  <si>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</si>
  <si>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</si>
  <si>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</si>
  <si>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</si>
  <si>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</si>
  <si>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</si>
  <si>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</si>
  <si>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</si>
  <si>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</si>
  <si>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</si>
  <si>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</si>
  <si>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</si>
  <si>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</si>
  <si>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</si>
  <si>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</si>
  <si>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</si>
  <si>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</si>
  <si>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</si>
  <si>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</si>
  <si>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</si>
  <si>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</si>
  <si>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</si>
  <si>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</si>
  <si>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</si>
  <si>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</si>
  <si>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</si>
  <si>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</si>
  <si>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</si>
  <si>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</si>
  <si>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</si>
  <si>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</si>
  <si>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</si>
  <si>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</si>
  <si>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</si>
  <si>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</si>
  <si>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</si>
  <si>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</si>
  <si>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</si>
  <si>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</si>
  <si>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</si>
  <si>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</si>
  <si>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</si>
  <si>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</si>
  <si>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</si>
  <si>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</si>
  <si>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</si>
  <si>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</si>
  <si>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</si>
  <si>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</si>
  <si>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</si>
  <si>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</si>
  <si>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</si>
  <si>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</si>
  <si>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</si>
  <si>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</si>
  <si>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</si>
  <si>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</si>
  <si>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</si>
  <si>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</si>
  <si>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</si>
  <si>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</si>
  <si>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</si>
  <si>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</si>
  <si>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</si>
  <si>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</si>
  <si>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</si>
  <si>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</si>
  <si>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</si>
  <si>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</si>
  <si>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</si>
  <si>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</si>
  <si>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</si>
  <si>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</si>
  <si>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</si>
  <si>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</si>
  <si>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</si>
  <si>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</si>
  <si>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</si>
  <si>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</si>
  <si>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</si>
  <si>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</si>
  <si>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</si>
  <si>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</si>
  <si>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</si>
  <si>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</si>
  <si>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</si>
  <si>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</si>
  <si>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</si>
  <si>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</si>
  <si>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</si>
  <si>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</si>
  <si>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</si>
  <si>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</si>
  <si>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</si>
  <si>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</si>
  <si>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</si>
  <si>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</si>
  <si>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</si>
  <si>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</si>
  <si>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</si>
  <si>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</si>
  <si>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</si>
  <si>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</si>
  <si>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</si>
  <si>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</si>
  <si>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</si>
  <si>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</si>
  <si>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</si>
  <si>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</si>
  <si>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</si>
  <si>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</si>
  <si>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</si>
  <si>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</si>
  <si>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</si>
  <si>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</si>
  <si>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</si>
  <si>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</si>
  <si>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</si>
  <si>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</si>
  <si>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</si>
  <si>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</si>
  <si>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</si>
  <si>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</si>
  <si>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</si>
  <si>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</si>
  <si>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</si>
  <si>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</si>
  <si>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</si>
  <si>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</si>
  <si>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</si>
  <si>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</si>
  <si>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</si>
  <si>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</si>
  <si>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</si>
  <si>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</si>
  <si>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</si>
  <si>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</si>
  <si>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</si>
  <si>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</si>
  <si>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</si>
  <si>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</si>
  <si>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</si>
  <si>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</si>
  <si>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</si>
  <si>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</si>
  <si>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</si>
  <si>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</si>
  <si>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</si>
  <si>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</si>
  <si>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</si>
  <si>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</si>
  <si>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</si>
  <si>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</si>
  <si>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</si>
  <si>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</si>
  <si>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</si>
  <si>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</si>
  <si>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</si>
  <si>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</si>
  <si>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</si>
  <si>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</si>
  <si>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</si>
  <si>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</si>
  <si>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</si>
  <si>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</si>
  <si>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</si>
  <si>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</si>
  <si>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</si>
  <si>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</si>
  <si>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</si>
  <si>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</si>
  <si>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</si>
  <si>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</si>
  <si>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</si>
  <si>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</si>
  <si>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</si>
  <si>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</si>
  <si>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</si>
  <si>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</si>
  <si>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</si>
  <si>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</si>
  <si>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</si>
  <si>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</si>
  <si>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</si>
  <si>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</si>
  <si>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</si>
  <si>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</si>
  <si>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</si>
  <si>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</si>
  <si>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</si>
  <si>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</si>
  <si>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</si>
  <si>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</si>
  <si>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</si>
  <si>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</si>
  <si>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</si>
  <si>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</si>
  <si>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</si>
  <si>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</si>
  <si>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</si>
  <si>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</si>
  <si>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</si>
  <si>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</si>
  <si>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</si>
  <si>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</si>
  <si>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</si>
  <si>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</si>
  <si>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</si>
  <si>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</si>
  <si>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</si>
  <si>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</si>
  <si>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</si>
  <si>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</si>
  <si>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</si>
  <si>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</si>
  <si>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</si>
  <si>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</si>
  <si>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</si>
  <si>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</si>
  <si>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</si>
  <si>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</si>
  <si>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</si>
  <si>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</si>
  <si>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</si>
  <si>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</si>
  <si>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</si>
  <si>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</si>
  <si>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</si>
  <si>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</si>
  <si>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</si>
  <si>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</si>
  <si>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</si>
  <si>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</si>
  <si>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</si>
  <si>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</si>
  <si>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</si>
  <si>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</si>
  <si>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</si>
  <si>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</si>
  <si>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</si>
  <si>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</si>
  <si>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</si>
  <si>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</si>
  <si>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</si>
  <si>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</si>
  <si>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</si>
  <si>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</si>
  <si>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</si>
  <si>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</si>
  <si>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</si>
  <si>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</si>
  <si>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</si>
  <si>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</si>
  <si>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</si>
  <si>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</si>
  <si>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</si>
  <si>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</si>
  <si>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</si>
  <si>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</si>
  <si>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</si>
  <si>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</si>
  <si>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</si>
  <si>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</si>
  <si>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</si>
  <si>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</si>
  <si>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</si>
  <si>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</si>
  <si>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</si>
  <si>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</si>
  <si>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</si>
  <si>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</si>
  <si>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</si>
  <si>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</si>
  <si>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</si>
  <si>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</si>
  <si>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</si>
  <si>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</si>
  <si>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</si>
  <si>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</si>
  <si>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</si>
  <si>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</si>
  <si>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</si>
  <si>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</si>
  <si>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</si>
  <si>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</si>
  <si>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</si>
  <si>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</si>
  <si>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</si>
  <si>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</si>
  <si>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</si>
  <si>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</si>
  <si>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</si>
  <si>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</si>
  <si>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</si>
  <si>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</si>
  <si>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</si>
  <si>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</si>
  <si>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</si>
  <si>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</si>
  <si>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</si>
  <si>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</si>
  <si>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</si>
  <si>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</si>
  <si>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</si>
  <si>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</si>
  <si>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</si>
  <si>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</si>
  <si>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</si>
  <si>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</si>
  <si>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</si>
  <si>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</si>
  <si>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</si>
  <si>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</si>
  <si>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</si>
  <si>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</si>
  <si>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</si>
  <si>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</si>
  <si>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</si>
  <si>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</si>
  <si>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</si>
  <si>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</si>
  <si>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</si>
  <si>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</si>
  <si>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</si>
  <si>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</si>
  <si>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</si>
  <si>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</si>
  <si>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</si>
  <si>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</si>
  <si>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</si>
  <si>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</si>
  <si>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</si>
  <si>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</si>
  <si>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</si>
  <si>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</si>
  <si>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</si>
  <si>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</si>
  <si>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</si>
  <si>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</si>
  <si>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</si>
  <si>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</si>
  <si>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</si>
  <si>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</si>
  <si>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</si>
  <si>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</si>
  <si>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</si>
  <si>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</si>
  <si>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</si>
  <si>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</si>
  <si>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</si>
  <si>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</si>
  <si>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</si>
  <si>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</si>
  <si>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</si>
  <si>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</si>
  <si>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</si>
  <si>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</si>
  <si>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</si>
  <si>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</si>
  <si>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</si>
  <si>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</si>
  <si>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</si>
  <si>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</si>
  <si>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</si>
  <si>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</si>
  <si>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</si>
  <si>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</si>
  <si>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</si>
  <si>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</si>
  <si>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</si>
  <si>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</si>
  <si>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</si>
  <si>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</si>
  <si>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</si>
  <si>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</si>
  <si>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</si>
  <si>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</si>
  <si>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</si>
  <si>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</si>
  <si>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</si>
  <si>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</si>
  <si>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</si>
  <si>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</si>
  <si>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</si>
  <si>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</si>
  <si>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</si>
  <si>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</si>
  <si>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</si>
  <si>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</si>
  <si>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</si>
  <si>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</si>
  <si>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</si>
  <si>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</si>
  <si>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</si>
  <si>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</si>
  <si>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</si>
  <si>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</si>
  <si>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</si>
  <si>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</si>
  <si>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</si>
  <si>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</si>
  <si>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</si>
  <si>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</si>
  <si>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</si>
  <si>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</si>
  <si>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</si>
  <si>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</si>
  <si>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</si>
  <si>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</si>
  <si>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</si>
  <si>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</si>
  <si>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</si>
  <si>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</si>
  <si>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</si>
  <si>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</si>
  <si>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</si>
  <si>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</si>
  <si>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</si>
  <si>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</si>
  <si>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</si>
  <si>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</si>
  <si>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</si>
  <si>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</si>
  <si>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</si>
  <si>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</si>
  <si>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</si>
  <si>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</si>
  <si>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</si>
  <si>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</si>
  <si>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</si>
  <si>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</si>
  <si>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</si>
  <si>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</si>
  <si>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</si>
  <si>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</si>
  <si>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</si>
  <si>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</si>
  <si>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</si>
  <si>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</si>
  <si>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</si>
  <si>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</si>
  <si>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</si>
  <si>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</si>
  <si>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</si>
  <si>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</si>
  <si>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</si>
  <si>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</si>
  <si>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</si>
  <si>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</si>
  <si>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</si>
  <si>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</si>
  <si>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</si>
  <si>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</si>
  <si>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</si>
  <si>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</si>
  <si>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</si>
  <si>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</si>
  <si>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</si>
  <si>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</si>
  <si>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</si>
  <si>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</si>
  <si>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</si>
  <si>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</si>
  <si>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</si>
  <si>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</si>
  <si>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</si>
  <si>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</si>
  <si>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</si>
  <si>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</si>
  <si>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</si>
  <si>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</si>
  <si>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</si>
  <si>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</si>
  <si>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</si>
  <si>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</si>
  <si>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</si>
  <si>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</si>
  <si>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</si>
  <si>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</si>
  <si>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</si>
  <si>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</si>
  <si>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</si>
  <si>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</si>
  <si>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</si>
  <si>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</si>
  <si>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</si>
  <si>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</si>
  <si>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</si>
  <si>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</si>
  <si>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</si>
  <si>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</si>
  <si>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</si>
  <si>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</si>
  <si>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</si>
  <si>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</si>
  <si>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</si>
  <si>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</si>
  <si>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</si>
  <si>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</si>
  <si>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</si>
  <si>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</si>
  <si>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</si>
  <si>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</si>
  <si>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</si>
  <si>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</si>
  <si>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</si>
  <si>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</si>
  <si>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</si>
  <si>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</si>
  <si>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</si>
  <si>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</si>
  <si>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</si>
  <si>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</si>
  <si>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</si>
  <si>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</si>
  <si>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</si>
  <si>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</si>
  <si>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</si>
  <si>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</si>
  <si>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</si>
  <si>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</si>
  <si>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</si>
  <si>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</si>
  <si>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</si>
  <si>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</si>
  <si>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</si>
  <si>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</si>
  <si>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</si>
  <si>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</si>
  <si>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</si>
  <si>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</si>
  <si>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</si>
  <si>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</si>
  <si>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</si>
  <si>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</si>
  <si>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</si>
  <si>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</si>
  <si>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</si>
  <si>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</si>
  <si>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</si>
  <si>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</si>
  <si>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</si>
  <si>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</si>
  <si>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</si>
  <si>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</si>
  <si>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</si>
  <si>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</si>
  <si>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</si>
  <si>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</si>
  <si>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</si>
  <si>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</si>
  <si>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</si>
  <si>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</si>
  <si>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</si>
  <si>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</si>
  <si>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</si>
  <si>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</si>
  <si>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</si>
  <si>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</si>
  <si>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</si>
  <si>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</si>
  <si>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</si>
  <si>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</si>
  <si>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</si>
  <si>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</si>
  <si>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</si>
  <si>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</si>
  <si>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</si>
  <si>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</si>
  <si>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</si>
  <si>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</si>
  <si>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</si>
  <si>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</si>
  <si>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</si>
  <si>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</si>
  <si>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</si>
  <si>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</si>
  <si>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</si>
  <si>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</si>
  <si>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</si>
  <si>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</si>
  <si>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</si>
  <si>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</si>
  <si>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</si>
  <si>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</si>
  <si>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</si>
  <si>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</si>
  <si>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</si>
  <si>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</si>
  <si>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</si>
  <si>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</si>
  <si>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</si>
  <si>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</si>
  <si>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</si>
  <si>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</si>
  <si>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</si>
  <si>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</si>
  <si>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</si>
  <si>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</si>
  <si>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</si>
  <si>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</si>
  <si>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</si>
  <si>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</si>
  <si>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</si>
  <si>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</si>
  <si>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</si>
  <si>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</si>
  <si>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</si>
  <si>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</si>
  <si>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</si>
  <si>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</si>
  <si>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</si>
  <si>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</si>
  <si>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</si>
  <si>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</si>
  <si>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</si>
  <si>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</si>
  <si>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</si>
  <si>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</si>
  <si>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</si>
  <si>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</si>
  <si>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</si>
  <si>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</si>
  <si>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</si>
  <si>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</si>
  <si>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</si>
  <si>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</si>
  <si>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</si>
  <si>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</si>
  <si>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</si>
  <si>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</si>
  <si>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</si>
  <si>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</si>
  <si>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</si>
  <si>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</si>
  <si>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</si>
  <si>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</si>
  <si>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</si>
  <si>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</si>
  <si>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</si>
  <si>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</si>
  <si>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</si>
  <si>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</si>
  <si>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</si>
  <si>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</si>
  <si>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</si>
  <si>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</si>
  <si>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</si>
  <si>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</si>
  <si>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</si>
  <si>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</si>
  <si>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</si>
  <si>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</si>
  <si>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</si>
  <si>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</si>
  <si>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</si>
  <si>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</si>
  <si>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</si>
  <si>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</si>
  <si>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</si>
  <si>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</si>
  <si>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</si>
  <si>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</si>
  <si>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</si>
  <si>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</si>
  <si>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</si>
  <si>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</si>
  <si>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</si>
  <si>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</si>
  <si>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</si>
  <si>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</si>
  <si>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</si>
  <si>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</si>
  <si>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</si>
  <si>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</si>
  <si>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</si>
  <si>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</si>
  <si>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</si>
  <si>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</si>
  <si>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</si>
  <si>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</si>
  <si>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</si>
  <si>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</si>
  <si>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</si>
  <si>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</si>
  <si>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</si>
  <si>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</si>
  <si>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</si>
  <si>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</si>
  <si>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</si>
  <si>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</si>
  <si>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</si>
  <si>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</si>
  <si>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</si>
  <si>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</si>
  <si>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</si>
  <si>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</si>
  <si>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</si>
  <si>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</si>
  <si>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</si>
  <si>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</si>
  <si>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</si>
  <si>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</si>
  <si>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</si>
  <si>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</si>
  <si>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</si>
  <si>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</si>
  <si>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</si>
  <si>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</si>
  <si>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</si>
  <si>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</si>
  <si>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</si>
  <si>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</si>
  <si>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</si>
  <si>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</si>
  <si>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</si>
  <si>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</si>
  <si>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</si>
  <si>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</si>
  <si>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</si>
  <si>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</si>
  <si>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</si>
  <si>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</si>
  <si>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</si>
  <si>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</si>
  <si>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</si>
  <si>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</si>
  <si>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</si>
  <si>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</si>
  <si>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</si>
  <si>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</si>
  <si>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</si>
  <si>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</si>
  <si>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</si>
  <si>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</si>
  <si>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</si>
  <si>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</si>
  <si>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</si>
  <si>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</si>
  <si>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</si>
  <si>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</si>
  <si>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</si>
  <si>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</si>
  <si>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</si>
  <si>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</si>
  <si>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</si>
  <si>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</si>
  <si>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</si>
  <si>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</si>
  <si>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</si>
  <si>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</si>
  <si>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</si>
  <si>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</si>
  <si>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</si>
  <si>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</si>
  <si>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</si>
  <si>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</si>
  <si>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</si>
  <si>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</si>
  <si>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</si>
  <si>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</si>
  <si>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</si>
  <si>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</si>
  <si>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</si>
  <si>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</si>
  <si>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</si>
  <si>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</si>
  <si>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</si>
  <si>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</si>
  <si>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</si>
  <si>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</si>
  <si>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</si>
  <si>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</si>
  <si>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</si>
  <si>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</si>
  <si>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</si>
  <si>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</si>
  <si>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</si>
  <si>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</si>
  <si>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</si>
  <si>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</si>
  <si>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</si>
  <si>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</si>
  <si>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</si>
  <si>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</si>
  <si>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</si>
  <si>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</si>
  <si>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</si>
  <si>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</si>
  <si>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</si>
  <si>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</si>
  <si>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</si>
  <si>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</si>
  <si>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</si>
  <si>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</si>
  <si>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</si>
  <si>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</si>
  <si>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</si>
  <si>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</si>
  <si>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</si>
  <si>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</si>
  <si>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</si>
  <si>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</si>
  <si>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</si>
  <si>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</si>
  <si>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</si>
  <si>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</si>
  <si>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</si>
  <si>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</si>
  <si>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</si>
  <si>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</si>
  <si>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</si>
  <si>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</si>
  <si>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</si>
  <si>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</si>
  <si>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</si>
  <si>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</si>
  <si>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</si>
  <si>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</si>
  <si>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</si>
  <si>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</si>
  <si>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</si>
  <si>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</si>
  <si>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</si>
  <si>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</si>
  <si>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</si>
  <si>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</si>
  <si>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</si>
  <si>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</si>
  <si>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</si>
  <si>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</si>
  <si>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</si>
  <si>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</si>
  <si>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</si>
  <si>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</si>
  <si>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</si>
  <si>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</si>
  <si>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</si>
  <si>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</si>
  <si>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</si>
  <si>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</si>
  <si>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</si>
  <si>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</si>
  <si>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</si>
  <si>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</si>
  <si>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</si>
  <si>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</si>
  <si>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</si>
  <si>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</si>
  <si>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</si>
  <si>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</si>
  <si>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</si>
  <si>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</si>
  <si>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</si>
  <si>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</si>
  <si>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</si>
  <si>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</si>
  <si>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</si>
  <si>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</si>
  <si>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</si>
  <si>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</si>
  <si>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</si>
  <si>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</si>
  <si>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</si>
  <si>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</si>
  <si>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</si>
  <si>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</si>
  <si>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</si>
  <si>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</si>
  <si>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</si>
  <si>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</si>
  <si>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</si>
  <si>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</si>
  <si>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</si>
  <si>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</si>
  <si>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</si>
  <si>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</si>
  <si>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</si>
  <si>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</si>
  <si>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</si>
  <si>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</si>
  <si>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</si>
  <si>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</si>
  <si>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</si>
  <si>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</si>
  <si>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</si>
  <si>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</si>
  <si>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</si>
  <si>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</si>
  <si>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</si>
  <si>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</si>
  <si>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</si>
  <si>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</si>
  <si>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</si>
  <si>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</si>
  <si>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</si>
  <si>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</si>
  <si>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</si>
  <si>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</si>
  <si>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</si>
  <si>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</si>
  <si>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</si>
  <si>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</si>
  <si>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</si>
  <si>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</si>
  <si>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</si>
  <si>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</si>
  <si>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</si>
  <si>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</si>
  <si>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</si>
  <si>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</si>
  <si>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</si>
  <si>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</si>
  <si>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</si>
  <si>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</si>
  <si>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</si>
  <si>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</si>
  <si>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</si>
  <si>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</si>
  <si>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</si>
  <si>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</si>
  <si>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</si>
  <si>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</si>
  <si>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</si>
  <si>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</si>
  <si>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</si>
  <si>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</si>
  <si>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</si>
  <si>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</si>
  <si>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</si>
  <si>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</si>
  <si>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</si>
  <si>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</si>
  <si>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</si>
  <si>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</si>
  <si>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</si>
  <si>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</si>
  <si>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</si>
  <si>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</si>
  <si>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</si>
  <si>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</si>
  <si>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</si>
  <si>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</si>
  <si>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</si>
  <si>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</si>
  <si>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</si>
  <si>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</si>
  <si>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</si>
  <si>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</si>
  <si>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</si>
  <si>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</si>
  <si>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</si>
  <si>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</si>
  <si>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</si>
  <si>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</si>
  <si>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</si>
  <si>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</si>
  <si>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</si>
  <si>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</si>
  <si>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</si>
  <si>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</si>
  <si>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</si>
  <si>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</si>
  <si>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</si>
  <si>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</si>
  <si>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</si>
  <si>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</si>
  <si>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</si>
  <si>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</si>
  <si>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</si>
  <si>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</si>
  <si>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</si>
  <si>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</si>
  <si>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</si>
  <si>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</si>
  <si>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</si>
  <si>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</si>
  <si>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</si>
  <si>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</si>
  <si>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</si>
  <si>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</si>
  <si>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</si>
  <si>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</si>
  <si>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</si>
  <si>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</si>
  <si>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</si>
  <si>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</si>
  <si>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</si>
  <si>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</si>
  <si>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</si>
  <si>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</si>
  <si>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</si>
  <si>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</si>
  <si>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</si>
  <si>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</si>
  <si>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</si>
  <si>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</si>
  <si>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</si>
  <si>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</si>
  <si>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</si>
  <si>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</si>
  <si>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</si>
  <si>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</si>
  <si>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</si>
  <si>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</si>
  <si>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</si>
  <si>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</si>
  <si>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</si>
  <si>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</si>
  <si>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</si>
  <si>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</si>
  <si>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</si>
  <si>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</si>
  <si>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</si>
  <si>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</si>
  <si>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</si>
  <si>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</si>
  <si>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</si>
  <si>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</si>
  <si>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</si>
  <si>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</si>
  <si>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</si>
  <si>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</si>
  <si>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</si>
  <si>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</si>
  <si>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</si>
  <si>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</si>
  <si>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</si>
  <si>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</si>
  <si>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</si>
  <si>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</si>
  <si>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</si>
  <si>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</si>
  <si>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</si>
  <si>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</si>
  <si>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</si>
  <si>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</si>
  <si>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</si>
  <si>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</si>
  <si>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</si>
  <si>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</si>
  <si>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</si>
  <si>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</si>
  <si>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</si>
  <si>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</si>
  <si>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</si>
  <si>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</si>
  <si>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</si>
  <si>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</si>
  <si>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</si>
  <si>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</si>
  <si>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</si>
  <si>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</si>
  <si>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</si>
  <si>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</si>
  <si>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</si>
  <si>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</si>
  <si>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</si>
  <si>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</si>
  <si>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</si>
  <si>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</si>
  <si>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</si>
  <si>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</si>
  <si>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</si>
  <si>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</si>
  <si>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</si>
  <si>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</si>
  <si>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</si>
  <si>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</si>
  <si>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</si>
  <si>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</si>
  <si>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</si>
  <si>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</si>
  <si>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</si>
  <si>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</si>
  <si>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</si>
  <si>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</si>
  <si>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</si>
  <si>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</si>
  <si>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</si>
  <si>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</si>
  <si>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</si>
  <si>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</si>
  <si>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</si>
  <si>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</si>
  <si>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</si>
  <si>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</si>
  <si>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</si>
  <si>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</si>
  <si>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</si>
  <si>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</si>
  <si>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</si>
  <si>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</si>
  <si>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</si>
  <si>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</si>
  <si>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</si>
  <si>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</si>
  <si>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</si>
  <si>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</si>
  <si>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</si>
  <si>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</si>
  <si>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</si>
  <si>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</si>
  <si>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</si>
  <si>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</si>
  <si>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</si>
  <si>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</si>
  <si>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</si>
  <si>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</si>
  <si>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</si>
  <si>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</si>
  <si>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</si>
  <si>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</si>
  <si>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</si>
  <si>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</si>
  <si>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</si>
  <si>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</si>
  <si>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</si>
  <si>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</si>
  <si>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</si>
  <si>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</si>
  <si>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</si>
  <si>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</si>
  <si>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</si>
  <si>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</si>
  <si>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</si>
  <si>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</si>
  <si>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</si>
  <si>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</si>
  <si>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</si>
  <si>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</si>
  <si>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</si>
  <si>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</si>
  <si>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</si>
  <si>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</si>
  <si>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</si>
  <si>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</si>
  <si>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</si>
  <si>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</si>
  <si>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</si>
  <si>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</si>
  <si>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</si>
  <si>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</si>
  <si>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</si>
  <si>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</si>
  <si>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</si>
  <si>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</si>
  <si>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</si>
  <si>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</si>
  <si>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</si>
  <si>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</si>
  <si>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</si>
  <si>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</si>
  <si>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</si>
  <si>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</si>
  <si>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</si>
  <si>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</si>
  <si>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</si>
  <si>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</si>
  <si>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</si>
  <si>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</si>
  <si>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</si>
  <si>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</si>
  <si>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</si>
  <si>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</si>
  <si>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</si>
  <si>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</si>
  <si>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</si>
  <si>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</si>
  <si>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</si>
  <si>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</si>
  <si>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</si>
  <si>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</si>
  <si>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</si>
  <si>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</si>
  <si>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</si>
  <si>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</si>
  <si>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</si>
  <si>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</si>
  <si>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</si>
  <si>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</si>
  <si>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</si>
  <si>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</si>
  <si>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</si>
  <si>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</si>
  <si>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</si>
  <si>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</si>
  <si>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</si>
  <si>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</si>
  <si>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</si>
  <si>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</si>
  <si>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</si>
  <si>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</si>
  <si>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</si>
  <si>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</si>
  <si>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</si>
  <si>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</si>
  <si>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</si>
  <si>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</si>
  <si>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</si>
  <si>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</si>
  <si>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</si>
  <si>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</si>
  <si>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</si>
  <si>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</si>
  <si>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</si>
  <si>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</si>
  <si>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</si>
  <si>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</si>
  <si>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</si>
  <si>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</si>
  <si>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</si>
  <si>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</si>
  <si>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</si>
  <si>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</si>
  <si>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</si>
  <si>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</si>
  <si>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</si>
  <si>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</si>
  <si>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</si>
  <si>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</si>
  <si>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</si>
  <si>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</si>
  <si>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</si>
  <si>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</si>
  <si>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</si>
  <si>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</si>
  <si>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</si>
  <si>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</si>
  <si>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</si>
  <si>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</si>
  <si>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</si>
  <si>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</si>
  <si>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</si>
  <si>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</si>
  <si>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</si>
  <si>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</si>
  <si>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</si>
  <si>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</si>
  <si>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</si>
  <si>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</si>
  <si>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</si>
  <si>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</si>
  <si>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</si>
  <si>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</si>
  <si>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</si>
  <si>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</si>
  <si>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</si>
  <si>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</si>
  <si>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</si>
  <si>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</si>
  <si>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</si>
  <si>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</si>
  <si>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</si>
  <si>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</si>
  <si>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</si>
  <si>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</si>
  <si>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</si>
  <si>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</si>
  <si>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</si>
  <si>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</si>
  <si>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</si>
  <si>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</si>
  <si>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</si>
  <si>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</si>
  <si>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</si>
  <si>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</si>
  <si>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</si>
  <si>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</si>
  <si>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</si>
  <si>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</si>
  <si>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</si>
  <si>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</si>
  <si>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</si>
  <si>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</si>
  <si>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</si>
  <si>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</si>
  <si>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</si>
  <si>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</si>
  <si>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</si>
  <si>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</si>
  <si>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</si>
  <si>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</si>
  <si>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</si>
  <si>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</si>
  <si>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</si>
  <si>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</si>
  <si>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</si>
  <si>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</si>
  <si>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</si>
  <si>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</si>
  <si>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</si>
  <si>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</si>
  <si>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</si>
  <si>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</si>
  <si>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</si>
  <si>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</si>
  <si>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</si>
  <si>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</si>
  <si>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</si>
  <si>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</si>
  <si>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</si>
  <si>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</si>
  <si>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</si>
  <si>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</si>
  <si>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</si>
  <si>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</si>
  <si>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</si>
  <si>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</si>
  <si>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</si>
  <si>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</si>
  <si>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</si>
  <si>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</si>
  <si>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</si>
  <si>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</si>
  <si>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</si>
  <si>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</si>
  <si>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</si>
  <si>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</si>
  <si>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</si>
  <si>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</si>
  <si>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</si>
  <si>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</si>
  <si>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</si>
  <si>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</si>
  <si>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</si>
  <si>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</si>
  <si>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</si>
  <si>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</si>
  <si>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</si>
  <si>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</si>
  <si>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</si>
  <si>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</si>
  <si>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</si>
  <si>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</si>
  <si>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</si>
  <si>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</si>
  <si>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</si>
  <si>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</si>
  <si>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</si>
  <si>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</si>
  <si>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</si>
  <si>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</si>
  <si>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</si>
  <si>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</si>
  <si>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</si>
  <si>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</si>
  <si>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</si>
  <si>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</si>
  <si>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</si>
  <si>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</si>
  <si>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</si>
  <si>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</si>
  <si>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</si>
  <si>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</si>
  <si>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</si>
  <si>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</si>
  <si>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</si>
  <si>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</si>
  <si>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</si>
  <si>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</si>
  <si>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</si>
  <si>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</si>
  <si>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</si>
  <si>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</si>
  <si>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</si>
  <si>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</si>
  <si>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</si>
  <si>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</si>
  <si>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</si>
  <si>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</si>
  <si>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</si>
  <si>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</si>
  <si>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</si>
  <si>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</si>
  <si>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</si>
  <si>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</si>
  <si>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</si>
  <si>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</si>
  <si>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</si>
  <si>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</si>
  <si>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</si>
  <si>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</si>
  <si>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</si>
  <si>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</si>
  <si>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</si>
  <si>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</si>
  <si>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</si>
  <si>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</si>
  <si>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</si>
  <si>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</si>
  <si>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</si>
  <si>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</si>
  <si>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</si>
  <si>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</si>
  <si>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</si>
  <si>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</si>
  <si>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</si>
  <si>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</si>
  <si>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</si>
  <si>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</si>
  <si>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</si>
  <si>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</si>
  <si>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</si>
  <si>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</si>
  <si>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</si>
  <si>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</si>
  <si>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</si>
  <si>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</si>
  <si>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</si>
  <si>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</si>
  <si>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</si>
  <si>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</si>
  <si>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</si>
  <si>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</si>
  <si>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</si>
  <si>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</si>
  <si>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</si>
  <si>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</si>
  <si>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</si>
  <si>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</si>
  <si>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</si>
  <si>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</si>
  <si>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</si>
  <si>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</si>
  <si>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</si>
  <si>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</si>
  <si>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</si>
  <si>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</si>
  <si>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</si>
  <si>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</si>
  <si>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</si>
  <si>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</si>
  <si>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</si>
  <si>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</si>
  <si>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</si>
  <si>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</si>
  <si>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</si>
  <si>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</si>
  <si>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</si>
  <si>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</si>
  <si>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</si>
  <si>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</si>
  <si>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</si>
  <si>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</si>
  <si>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</si>
  <si>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</si>
  <si>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</si>
  <si>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</si>
  <si>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</si>
  <si>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</si>
  <si>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</si>
  <si>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</si>
  <si>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</si>
  <si>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</si>
  <si>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</si>
  <si>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</si>
  <si>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</si>
  <si>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</si>
  <si>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</si>
  <si>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</si>
  <si>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</si>
  <si>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</si>
  <si>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</si>
  <si>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</si>
  <si>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</si>
  <si>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</si>
  <si>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</si>
  <si>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</si>
  <si>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</si>
  <si>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</si>
  <si>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</si>
  <si>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</si>
  <si>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</si>
  <si>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</si>
  <si>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</si>
  <si>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</si>
  <si>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</si>
  <si>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</si>
  <si>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</si>
  <si>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</si>
  <si>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</si>
  <si>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</si>
  <si>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</si>
  <si>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</si>
  <si>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</si>
  <si>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</si>
  <si>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</si>
  <si>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</si>
  <si>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</si>
  <si>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</si>
  <si>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</si>
  <si>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</si>
  <si>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</si>
  <si>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</si>
  <si>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</si>
  <si>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</si>
  <si>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</si>
  <si>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</si>
  <si>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</si>
  <si>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</si>
  <si>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</si>
  <si>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</si>
  <si>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</si>
  <si>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</si>
  <si>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</si>
  <si>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</si>
  <si>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</si>
  <si>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</si>
  <si>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</si>
  <si>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</si>
  <si>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</si>
  <si>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</si>
  <si>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</si>
  <si>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</si>
  <si>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</si>
  <si>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</si>
  <si>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</si>
  <si>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</si>
  <si>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</si>
  <si>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</si>
  <si>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</si>
  <si>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</si>
  <si>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</si>
  <si>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</si>
  <si>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</si>
  <si>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</si>
  <si>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</si>
  <si>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</si>
  <si>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</si>
  <si>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</si>
  <si>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</si>
  <si>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</si>
  <si>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</si>
  <si>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</si>
  <si>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</si>
  <si>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</si>
  <si>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</si>
  <si>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</si>
  <si>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</si>
  <si>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</si>
  <si>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</si>
  <si>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</si>
  <si>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</si>
  <si>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</si>
  <si>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</si>
  <si>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</si>
  <si>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</si>
  <si>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</si>
  <si>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</si>
  <si>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</si>
  <si>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</si>
  <si>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</si>
  <si>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</si>
  <si>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</si>
  <si>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</si>
  <si>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</si>
  <si>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</si>
  <si>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</si>
  <si>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</si>
  <si>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</si>
  <si>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</si>
  <si>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</si>
  <si>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</si>
  <si>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</si>
  <si>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</si>
  <si>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</si>
  <si>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</si>
  <si>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</si>
  <si>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</si>
  <si>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</si>
  <si>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</si>
  <si>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</si>
  <si>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</si>
  <si>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</si>
  <si>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</si>
  <si>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</si>
  <si>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</si>
  <si>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</si>
  <si>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</si>
  <si>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</si>
  <si>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</si>
  <si>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</si>
  <si>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</si>
  <si>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</si>
  <si>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</si>
  <si>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</si>
  <si>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</si>
  <si>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</si>
  <si>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</si>
  <si>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</si>
  <si>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</si>
  <si>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</si>
  <si>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</si>
  <si>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</si>
  <si>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</si>
  <si>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</si>
  <si>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</si>
  <si>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</si>
  <si>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</si>
  <si>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</si>
  <si>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</si>
  <si>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</si>
  <si>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</si>
  <si>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</si>
  <si>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</si>
  <si>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</si>
  <si>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</si>
  <si>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</si>
  <si>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</si>
  <si>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</si>
  <si>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</si>
  <si>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</si>
  <si>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</si>
  <si>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</si>
  <si>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</si>
  <si>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</si>
  <si>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</si>
  <si>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</si>
  <si>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</si>
  <si>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</si>
  <si>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</si>
  <si>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</si>
  <si>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</si>
  <si>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</si>
  <si>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</si>
  <si>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</si>
  <si>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</si>
  <si>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</si>
  <si>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</si>
  <si>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</si>
  <si>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</si>
  <si>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</si>
  <si>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</si>
  <si>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</si>
  <si>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</si>
  <si>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</si>
  <si>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</si>
  <si>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</si>
  <si>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</si>
  <si>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</si>
  <si>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</si>
  <si>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</si>
  <si>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</si>
  <si>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</si>
  <si>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</si>
  <si>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</si>
  <si>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</si>
  <si>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</si>
  <si>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</si>
  <si>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</si>
  <si>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</si>
  <si>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</si>
  <si>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</si>
  <si>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</si>
  <si>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</si>
  <si>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</si>
  <si>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</si>
  <si>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</si>
  <si>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</si>
  <si>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</si>
  <si>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</si>
  <si>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</si>
  <si>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</si>
  <si>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</si>
  <si>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</si>
  <si>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</si>
  <si>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</si>
  <si>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</si>
  <si>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</si>
  <si>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</si>
  <si>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</si>
  <si>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</si>
  <si>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</si>
  <si>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</si>
  <si>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</si>
  <si>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</si>
  <si>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</si>
  <si>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</si>
  <si>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</si>
  <si>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</si>
  <si>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</si>
  <si>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</si>
  <si>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</si>
  <si>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</si>
  <si>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</si>
  <si>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</si>
  <si>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</si>
  <si>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</si>
  <si>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</si>
  <si>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</si>
  <si>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</si>
  <si>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</si>
  <si>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</si>
  <si>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</si>
  <si>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</si>
  <si>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</si>
  <si>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</si>
  <si>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</si>
  <si>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</si>
  <si>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</si>
  <si>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</si>
  <si>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</si>
  <si>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</si>
  <si>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</si>
  <si>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</si>
  <si>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</si>
  <si>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</si>
  <si>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</si>
  <si>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</si>
  <si>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</si>
  <si>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</si>
  <si>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</si>
  <si>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</si>
  <si>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</si>
  <si>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</si>
  <si>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</si>
  <si>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</si>
  <si>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</si>
  <si>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</si>
  <si>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</si>
  <si>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</si>
  <si>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</si>
  <si>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</si>
  <si>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</si>
  <si>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</si>
  <si>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</si>
  <si>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</si>
  <si>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</si>
  <si>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</si>
  <si>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</si>
  <si>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</si>
  <si>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</si>
  <si>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</si>
  <si>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</si>
  <si>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</si>
  <si>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</si>
  <si>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</si>
  <si>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</si>
  <si>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</si>
  <si>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</si>
  <si>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</si>
  <si>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</si>
  <si>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</si>
  <si>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</si>
  <si>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</si>
  <si>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</si>
  <si>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</si>
  <si>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</si>
  <si>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</si>
  <si>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</si>
  <si>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</si>
  <si>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</si>
  <si>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</si>
  <si>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</si>
  <si>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</si>
  <si>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</si>
  <si>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</si>
  <si>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</si>
  <si>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</si>
  <si>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</si>
  <si>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</si>
  <si>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</si>
  <si>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</si>
  <si>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</si>
  <si>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</si>
  <si>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</si>
  <si>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</si>
  <si>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</si>
  <si>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</si>
  <si>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</si>
  <si>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</si>
  <si>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</si>
  <si>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</si>
  <si>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</si>
  <si>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</si>
  <si>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</si>
  <si>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</si>
  <si>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</si>
  <si>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</si>
  <si>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</si>
  <si>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</si>
  <si>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</si>
  <si>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</si>
  <si>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</si>
  <si>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</si>
  <si>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</si>
  <si>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</si>
  <si>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</si>
  <si>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</si>
  <si>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</si>
  <si>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</si>
  <si>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</si>
  <si>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</si>
  <si>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</si>
  <si>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</si>
  <si>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</si>
  <si>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</si>
  <si>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</si>
  <si>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</si>
  <si>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</si>
  <si>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</si>
  <si>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</si>
  <si>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</si>
  <si>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</si>
  <si>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</si>
  <si>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</si>
  <si>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</si>
  <si>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</si>
  <si>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</si>
  <si>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</si>
  <si>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</si>
  <si>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</si>
  <si>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</si>
  <si>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</si>
  <si>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</si>
  <si>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</si>
  <si>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</si>
  <si>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</si>
  <si>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</si>
  <si>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</si>
  <si>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</si>
  <si>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</si>
  <si>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</si>
  <si>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</si>
  <si>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</si>
  <si>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</si>
  <si>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</si>
  <si>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</si>
  <si>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</si>
  <si>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</si>
  <si>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</si>
  <si>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</si>
  <si>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</si>
  <si>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</si>
  <si>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</si>
  <si>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</si>
  <si>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</si>
  <si>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</si>
  <si>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</si>
  <si>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</si>
  <si>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</si>
  <si>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</si>
  <si>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</si>
  <si>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</si>
  <si>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</si>
  <si>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</si>
  <si>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</si>
  <si>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</si>
  <si>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</si>
  <si>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</si>
  <si>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</si>
  <si>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</si>
  <si>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</si>
  <si>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</si>
  <si>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</si>
  <si>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</si>
  <si>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</si>
  <si>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</si>
  <si>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</si>
  <si>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</si>
  <si>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</si>
  <si>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</si>
  <si>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</si>
  <si>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</si>
  <si>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</si>
  <si>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</si>
  <si>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</si>
  <si>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</si>
  <si>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</si>
  <si>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</si>
  <si>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</si>
  <si>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</si>
  <si>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</si>
  <si>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</si>
  <si>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</si>
  <si>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</si>
  <si>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</si>
  <si>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</si>
  <si>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</si>
  <si>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</si>
  <si>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</si>
  <si>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</si>
  <si>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</si>
  <si>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</si>
  <si>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</si>
  <si>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</si>
  <si>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</si>
  <si>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</si>
  <si>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</si>
  <si>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</si>
  <si>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</si>
  <si>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</si>
  <si>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</si>
  <si>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</si>
  <si>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</si>
  <si>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</si>
  <si>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</si>
  <si>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</si>
  <si>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</si>
  <si>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</si>
  <si>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</si>
  <si>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</si>
  <si>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</si>
  <si>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</si>
  <si>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</si>
  <si>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</si>
  <si>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</si>
  <si>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</si>
  <si>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</si>
  <si>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</si>
  <si>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</si>
  <si>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</si>
  <si>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</si>
  <si>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</si>
  <si>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</si>
  <si>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</si>
  <si>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</si>
  <si>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</si>
  <si>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</si>
  <si>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</si>
  <si>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</si>
  <si>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</si>
  <si>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</si>
  <si>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</si>
  <si>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</si>
  <si>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</si>
  <si>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</si>
  <si>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</si>
  <si>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</si>
  <si>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</si>
  <si>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</si>
  <si>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</si>
  <si>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</si>
  <si>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</si>
  <si>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</si>
  <si>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</si>
  <si>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</si>
  <si>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</si>
  <si>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</si>
  <si>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</si>
  <si>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</si>
  <si>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</si>
  <si>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</si>
  <si>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</si>
  <si>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</si>
  <si>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</si>
  <si>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</si>
  <si>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</si>
  <si>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</si>
  <si>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</si>
  <si>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</si>
  <si>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</si>
  <si>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</si>
  <si>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</si>
  <si>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</si>
  <si>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</si>
  <si>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</si>
  <si>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</si>
  <si>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</si>
  <si>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</si>
  <si>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</si>
  <si>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</si>
  <si>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</si>
  <si>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</si>
  <si>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</si>
  <si>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</si>
  <si>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</si>
  <si>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</si>
  <si>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</si>
  <si>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</si>
  <si>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</si>
  <si>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</si>
  <si>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</si>
  <si>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</si>
  <si>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</si>
  <si>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</si>
  <si>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</si>
  <si>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</si>
  <si>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</si>
  <si>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</si>
  <si>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</si>
  <si>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</si>
  <si>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</si>
  <si>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</si>
  <si>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</si>
  <si>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</si>
  <si>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</si>
  <si>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</si>
  <si>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</si>
  <si>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</si>
  <si>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</si>
  <si>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</si>
  <si>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</si>
  <si>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</si>
  <si>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</si>
  <si>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</si>
  <si>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</si>
  <si>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</si>
  <si>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</si>
  <si>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</si>
  <si>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</si>
  <si>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</si>
  <si>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</si>
  <si>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</si>
  <si>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</si>
  <si>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</si>
  <si>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</si>
  <si>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</si>
  <si>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</si>
  <si>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</si>
  <si>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</si>
  <si>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</si>
  <si>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</si>
  <si>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</si>
  <si>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</si>
  <si>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</si>
  <si>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</si>
  <si>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</si>
  <si>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</si>
  <si>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</si>
  <si>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</si>
  <si>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</si>
  <si>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</si>
  <si>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</si>
  <si>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</si>
  <si>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</si>
  <si>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</si>
  <si>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</si>
  <si>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</si>
  <si>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</si>
  <si>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</si>
  <si>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</si>
  <si>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</si>
  <si>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</si>
  <si>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</si>
  <si>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</si>
  <si>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</si>
  <si>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</si>
  <si>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</si>
  <si>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</si>
  <si>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</si>
  <si>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</si>
  <si>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</si>
  <si>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</si>
  <si>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</si>
  <si>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</si>
  <si>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</si>
  <si>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</si>
  <si>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</si>
  <si>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</si>
  <si>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</si>
  <si>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</si>
  <si>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</si>
  <si>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</si>
  <si>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</si>
  <si>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</si>
  <si>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</si>
  <si>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</si>
  <si>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</si>
  <si>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</si>
  <si>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</si>
  <si>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</si>
  <si>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</si>
  <si>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</si>
  <si>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</si>
  <si>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</si>
  <si>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</si>
  <si>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</si>
  <si>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</si>
  <si>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</si>
  <si>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</si>
  <si>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</si>
  <si>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</si>
  <si>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</si>
  <si>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</si>
  <si>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</si>
  <si>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</si>
  <si>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</si>
  <si>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</si>
  <si>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</si>
  <si>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</si>
  <si>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</si>
  <si>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</si>
  <si>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</si>
  <si>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</si>
  <si>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</si>
  <si>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</si>
  <si>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</si>
  <si>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</si>
  <si>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</si>
  <si>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</si>
  <si>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</si>
  <si>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</si>
  <si>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</si>
  <si>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</si>
  <si>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</si>
  <si>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</si>
  <si>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</si>
  <si>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</si>
  <si>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</si>
  <si>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</si>
  <si>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</si>
  <si>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</si>
  <si>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</si>
  <si>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</si>
  <si>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</si>
  <si>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</si>
  <si>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</si>
  <si>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</si>
  <si>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</si>
  <si>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</si>
  <si>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</si>
  <si>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</si>
  <si>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</si>
  <si>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</si>
  <si>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</si>
  <si>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</si>
  <si>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</si>
  <si>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</si>
  <si>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</si>
  <si>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</si>
  <si>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</si>
  <si>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</si>
  <si>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</si>
  <si>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</si>
  <si>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</si>
  <si>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</si>
  <si>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</si>
  <si>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</si>
  <si>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</si>
  <si>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</si>
  <si>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</si>
  <si>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</si>
  <si>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</si>
  <si>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</si>
  <si>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</si>
  <si>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</si>
  <si>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</si>
  <si>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</si>
  <si>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</si>
  <si>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</si>
  <si>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</si>
  <si>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</si>
  <si>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</si>
  <si>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</si>
  <si>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</si>
  <si>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</si>
  <si>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</si>
  <si>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</si>
  <si>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</si>
  <si>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</si>
  <si>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</si>
  <si>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</si>
  <si>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</si>
  <si>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</si>
  <si>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</si>
  <si>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</si>
  <si>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</si>
  <si>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</si>
  <si>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</si>
  <si>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</si>
  <si>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</si>
  <si>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</si>
  <si>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</si>
  <si>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</si>
  <si>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</si>
  <si>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</si>
  <si>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</si>
  <si>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</si>
  <si>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</si>
  <si>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</si>
  <si>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</si>
  <si>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</si>
  <si>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</si>
  <si>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</si>
  <si>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</si>
  <si>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</si>
  <si>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</si>
  <si>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</si>
  <si>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</si>
  <si>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</si>
  <si>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</si>
  <si>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</si>
  <si>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</si>
  <si>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</si>
  <si>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</si>
  <si>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</si>
  <si>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</si>
  <si>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</si>
  <si>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</si>
  <si>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</si>
  <si>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</si>
  <si>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</si>
  <si>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</si>
  <si>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</si>
  <si>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</si>
  <si>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</si>
  <si>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</si>
  <si>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</si>
  <si>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</si>
  <si>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</si>
  <si>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</si>
  <si>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</si>
  <si>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</si>
  <si>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</si>
  <si>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</si>
  <si>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</si>
  <si>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</si>
  <si>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</si>
  <si>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</si>
  <si>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</si>
  <si>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</si>
  <si>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</si>
  <si>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</si>
  <si>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</si>
  <si>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</si>
  <si>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</si>
  <si>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</si>
  <si>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</si>
  <si>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</si>
  <si>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</si>
  <si>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</si>
  <si>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</si>
  <si>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</si>
  <si>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</si>
  <si>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</si>
  <si>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</si>
  <si>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</si>
  <si>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</si>
  <si>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</si>
  <si>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</si>
  <si>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</si>
  <si>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</si>
  <si>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</si>
  <si>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</si>
  <si>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</si>
  <si>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</si>
  <si>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</si>
  <si>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</si>
  <si>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</si>
  <si>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</si>
  <si>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</si>
  <si>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</si>
  <si>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</si>
  <si>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</si>
  <si>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</si>
  <si>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</si>
  <si>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</si>
  <si>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</si>
  <si>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</si>
  <si>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</si>
  <si>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</si>
  <si>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</si>
  <si>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</si>
  <si>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</si>
  <si>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</si>
  <si>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</si>
  <si>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</si>
  <si>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</si>
  <si>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</si>
  <si>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</si>
  <si>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</si>
  <si>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</si>
  <si>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</si>
  <si>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</si>
  <si>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</si>
  <si>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</si>
  <si>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</si>
  <si>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</si>
  <si>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</si>
  <si>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</si>
  <si>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</si>
  <si>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</si>
  <si>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</si>
  <si>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</si>
  <si>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</si>
  <si>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</si>
  <si>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</si>
  <si>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</si>
  <si>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</si>
  <si>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</si>
  <si>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</si>
  <si>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</si>
  <si>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</si>
  <si>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</si>
  <si>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</si>
  <si>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</si>
  <si>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</si>
  <si>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</si>
  <si>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</si>
  <si>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</si>
  <si>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</si>
  <si>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</si>
  <si>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</si>
  <si>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</si>
  <si>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</si>
  <si>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</si>
  <si>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</si>
  <si>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</si>
  <si>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</si>
  <si>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</si>
  <si>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</si>
  <si>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</si>
  <si>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</si>
  <si>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</si>
  <si>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</si>
  <si>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</si>
  <si>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</si>
  <si>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</si>
  <si>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</si>
  <si>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</si>
  <si>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</si>
  <si>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</si>
  <si>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</si>
  <si>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</si>
  <si>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</si>
  <si>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</si>
  <si>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</si>
  <si>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</si>
  <si>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</si>
  <si>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</si>
  <si>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</si>
  <si>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</si>
  <si>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</si>
  <si>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</si>
  <si>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</si>
  <si>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</si>
  <si>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</si>
  <si>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</si>
  <si>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</si>
  <si>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</si>
  <si>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</si>
  <si>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</si>
  <si>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</si>
  <si>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</si>
  <si>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</si>
  <si>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</si>
  <si>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</si>
  <si>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</si>
  <si>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</si>
  <si>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</si>
  <si>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</si>
  <si>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</si>
  <si>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</si>
  <si>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</si>
  <si>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</si>
  <si>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</si>
  <si>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</si>
  <si>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</si>
  <si>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</si>
  <si>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</si>
  <si>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</si>
  <si>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</si>
  <si>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</si>
  <si>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</si>
  <si>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</si>
  <si>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</si>
  <si>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</si>
  <si>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</si>
  <si>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</si>
  <si>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</si>
  <si>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</si>
  <si>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</si>
  <si>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</si>
  <si>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</si>
  <si>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</si>
  <si>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</si>
  <si>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</si>
  <si>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</si>
  <si>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</si>
  <si>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</si>
  <si>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</si>
  <si>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</si>
  <si>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</si>
  <si>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</si>
  <si>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</si>
  <si>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</si>
  <si>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</si>
  <si>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</si>
  <si>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</si>
  <si>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</si>
  <si>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</si>
  <si>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</si>
  <si>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</si>
  <si>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</si>
  <si>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</si>
  <si>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</si>
  <si>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</si>
  <si>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</si>
  <si>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</si>
  <si>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</si>
  <si>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</si>
  <si>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</si>
  <si>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</si>
  <si>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</si>
  <si>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</si>
  <si>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</si>
  <si>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</si>
  <si>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</si>
  <si>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</si>
  <si>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</si>
  <si>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</si>
  <si>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</si>
  <si>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</si>
  <si>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</si>
  <si>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</si>
  <si>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</si>
  <si>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</si>
  <si>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</si>
  <si>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</si>
  <si>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</si>
  <si>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</si>
  <si>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</si>
  <si>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</si>
  <si>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</si>
  <si>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</si>
  <si>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</si>
  <si>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</si>
  <si>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</si>
  <si>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</si>
  <si>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</si>
  <si>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</si>
  <si>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</si>
  <si>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</si>
  <si>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</si>
  <si>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</si>
  <si>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</si>
  <si>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</si>
  <si>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</si>
  <si>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</si>
  <si>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</si>
  <si>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</si>
  <si>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</si>
  <si>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</si>
  <si>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</si>
  <si>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</si>
  <si>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</si>
  <si>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</si>
  <si>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</si>
  <si>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</si>
  <si>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</si>
  <si>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</si>
  <si>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</si>
  <si>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</si>
  <si>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</si>
  <si>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</si>
  <si>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</si>
  <si>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</si>
  <si>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</si>
  <si>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</si>
  <si>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</si>
  <si>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</si>
  <si>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</si>
  <si>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</si>
  <si>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</si>
  <si>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</si>
  <si>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</si>
  <si>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</si>
  <si>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</si>
  <si>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</si>
  <si>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</si>
  <si>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</si>
  <si>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</si>
  <si>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</si>
  <si>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</si>
  <si>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</si>
  <si>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</si>
  <si>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</si>
  <si>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</si>
  <si>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</si>
  <si>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</si>
  <si>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</si>
  <si>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</si>
  <si>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</si>
  <si>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</si>
  <si>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</si>
  <si>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</si>
  <si>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</si>
  <si>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</si>
  <si>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</si>
  <si>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</si>
  <si>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</si>
  <si>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</si>
  <si>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</si>
  <si>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</si>
  <si>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</si>
  <si>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</si>
  <si>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</si>
  <si>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</si>
  <si>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</si>
  <si>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</si>
  <si>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</si>
  <si>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</si>
  <si>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</si>
  <si>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</si>
  <si>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</si>
  <si>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</si>
  <si>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</si>
  <si>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</si>
  <si>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</si>
  <si>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</si>
  <si>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</si>
  <si>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</si>
  <si>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</si>
  <si>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</si>
  <si>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</si>
  <si>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</si>
  <si>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</si>
  <si>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</si>
  <si>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</si>
  <si>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</si>
  <si>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</si>
  <si>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</si>
  <si>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</si>
  <si>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</si>
  <si>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</si>
  <si>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</si>
  <si>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</si>
  <si>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</si>
  <si>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</si>
  <si>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</si>
  <si>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</si>
  <si>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</si>
  <si>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</si>
  <si>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</si>
  <si>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</si>
  <si>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</si>
  <si>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</si>
  <si>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</si>
  <si>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</si>
  <si>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</si>
  <si>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</si>
  <si>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</si>
  <si>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</si>
  <si>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</si>
  <si>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</si>
  <si>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</si>
  <si>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</si>
  <si>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</si>
  <si>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</si>
  <si>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</si>
  <si>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</si>
  <si>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</si>
  <si>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</si>
  <si>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</si>
  <si>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</si>
  <si>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</si>
  <si>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</si>
  <si>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</si>
  <si>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</si>
  <si>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</si>
  <si>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</si>
  <si>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</si>
  <si>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</si>
  <si>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</si>
  <si>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</si>
  <si>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</si>
  <si>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</si>
  <si>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</si>
  <si>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</si>
  <si>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</si>
  <si>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</si>
  <si>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</si>
  <si>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</si>
  <si>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</si>
  <si>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</si>
  <si>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</si>
  <si>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</si>
  <si>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</si>
  <si>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</si>
  <si>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</si>
  <si>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</si>
  <si>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</si>
  <si>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</si>
  <si>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</si>
  <si>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</si>
  <si>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</si>
  <si>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</si>
  <si>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</si>
  <si>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</si>
  <si>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</si>
  <si>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</si>
  <si>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</si>
  <si>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</si>
  <si>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</si>
  <si>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</si>
  <si>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</si>
  <si>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</si>
  <si>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</si>
  <si>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</si>
  <si>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</si>
  <si>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</si>
  <si>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</si>
  <si>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</si>
  <si>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</si>
  <si>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</si>
  <si>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</si>
  <si>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</si>
  <si>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</si>
  <si>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</si>
  <si>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</si>
  <si>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</si>
  <si>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</si>
  <si>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</si>
  <si>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</si>
  <si>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</si>
  <si>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</si>
  <si>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</si>
  <si>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</si>
  <si>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</si>
  <si>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</si>
  <si>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</si>
  <si>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</si>
  <si>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</si>
  <si>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</si>
  <si>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</si>
  <si>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</si>
  <si>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</si>
  <si>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</si>
  <si>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</si>
  <si>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</si>
  <si>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</si>
  <si>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</si>
  <si>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</si>
  <si>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</si>
  <si>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</si>
  <si>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</si>
  <si>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</si>
  <si>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</si>
  <si>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</si>
  <si>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</si>
  <si>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</si>
  <si>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</si>
  <si>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</si>
  <si>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</si>
  <si>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</si>
  <si>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</si>
  <si>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</si>
  <si>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</si>
  <si>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</si>
  <si>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</si>
  <si>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</si>
  <si>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</si>
  <si>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</si>
  <si>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</si>
  <si>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</si>
  <si>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</si>
  <si>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</si>
  <si>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</si>
  <si>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</si>
  <si>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</si>
  <si>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</si>
  <si>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</si>
  <si>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</si>
  <si>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</si>
  <si>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</si>
  <si>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</si>
  <si>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</si>
  <si>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</si>
  <si>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</si>
  <si>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</si>
  <si>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</si>
  <si>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</si>
  <si>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</si>
  <si>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</si>
  <si>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</si>
  <si>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</si>
  <si>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</si>
  <si>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</si>
  <si>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</si>
  <si>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</si>
  <si>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</si>
  <si>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</si>
  <si>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</si>
  <si>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</si>
  <si>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</si>
  <si>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</si>
  <si>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</si>
  <si>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</si>
  <si>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</si>
  <si>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</si>
  <si>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</si>
  <si>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</si>
  <si>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</si>
  <si>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</si>
  <si>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</si>
  <si>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</si>
  <si>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</si>
  <si>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</si>
  <si>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</si>
  <si>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</si>
  <si>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</si>
  <si>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</si>
  <si>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</si>
  <si>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</si>
  <si>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</si>
  <si>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</si>
  <si>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</si>
  <si>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</si>
  <si>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</si>
  <si>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</si>
  <si>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</si>
  <si>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</si>
  <si>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</si>
  <si>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</si>
  <si>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</si>
  <si>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</si>
  <si>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</si>
  <si>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</si>
  <si>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</si>
  <si>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</si>
  <si>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</si>
  <si>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</si>
  <si>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</si>
  <si>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</si>
  <si>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</si>
  <si>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</si>
  <si>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</si>
  <si>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</si>
  <si>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</si>
  <si>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</si>
  <si>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</si>
  <si>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</si>
  <si>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</si>
  <si>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</si>
  <si>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</si>
  <si>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</si>
  <si>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</si>
  <si>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</si>
  <si>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</si>
  <si>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</si>
  <si>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</si>
  <si>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</si>
  <si>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</si>
  <si>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</si>
  <si>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</si>
  <si>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</si>
  <si>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</si>
  <si>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</si>
  <si>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</si>
  <si>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</si>
  <si>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</si>
  <si>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</si>
  <si>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</si>
  <si>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</si>
  <si>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</si>
  <si>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</si>
  <si>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</si>
  <si>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</si>
  <si>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</si>
  <si>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</si>
  <si>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</si>
  <si>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</si>
  <si>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</si>
  <si>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</si>
  <si>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</si>
  <si>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</si>
  <si>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</si>
  <si>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</si>
  <si>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</si>
  <si>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</si>
  <si>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</si>
  <si>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</si>
  <si>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</si>
  <si>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</si>
  <si>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</si>
  <si>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</si>
  <si>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</si>
  <si>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</si>
  <si>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</si>
  <si>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</si>
  <si>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</si>
  <si>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</si>
  <si>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</si>
  <si>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</si>
  <si>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</si>
  <si>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</si>
  <si>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</si>
  <si>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</si>
  <si>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</si>
  <si>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</si>
  <si>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</si>
  <si>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</si>
  <si>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</si>
  <si>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</si>
  <si>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</si>
  <si>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</si>
  <si>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</si>
  <si>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</si>
  <si>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</si>
  <si>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</si>
  <si>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</si>
  <si>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</si>
  <si>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</si>
  <si>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</si>
  <si>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</si>
  <si>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</si>
  <si>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</si>
  <si>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</si>
  <si>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</si>
  <si>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</si>
  <si>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</si>
  <si>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</si>
  <si>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</si>
  <si>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</si>
  <si>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</si>
  <si>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</si>
  <si>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</si>
  <si>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</si>
  <si>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</si>
  <si>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</si>
  <si>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</si>
  <si>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</si>
  <si>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</si>
  <si>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</si>
  <si>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</si>
  <si>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</si>
  <si>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</si>
  <si>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</si>
  <si>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</si>
  <si>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</si>
  <si>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</si>
  <si>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</si>
  <si>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</si>
  <si>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</si>
  <si>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</si>
  <si>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</si>
  <si>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</si>
  <si>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</si>
  <si>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</si>
  <si>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</si>
  <si>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</si>
  <si>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</si>
  <si>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</si>
  <si>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</si>
  <si>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</si>
  <si>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</si>
  <si>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</si>
  <si>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</si>
  <si>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</si>
  <si>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</si>
  <si>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</si>
  <si>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</si>
  <si>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</si>
  <si>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</si>
  <si>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</si>
  <si>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</si>
  <si>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</si>
  <si>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</si>
  <si>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</si>
  <si>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</si>
  <si>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</si>
  <si>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</si>
  <si>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</si>
  <si>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</si>
  <si>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</si>
  <si>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</si>
  <si>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</si>
  <si>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</si>
  <si>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</si>
  <si>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</si>
  <si>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</si>
  <si>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</si>
  <si>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</si>
  <si>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</si>
  <si>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</si>
  <si>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</si>
  <si>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</si>
  <si>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</si>
  <si>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</si>
  <si>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</si>
  <si>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</si>
  <si>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</si>
  <si>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</si>
  <si>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</si>
  <si>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</si>
  <si>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</si>
  <si>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</si>
  <si>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</si>
  <si>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</si>
  <si>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</si>
  <si>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</si>
  <si>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</si>
  <si>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</si>
  <si>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</si>
  <si>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</si>
  <si>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</si>
  <si>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</si>
  <si>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</si>
  <si>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</si>
  <si>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</si>
  <si>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</si>
  <si>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</si>
  <si>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</si>
  <si>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</si>
  <si>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</si>
  <si>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</si>
  <si>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</si>
  <si>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</si>
  <si>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</si>
  <si>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</si>
  <si>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</si>
  <si>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</si>
  <si>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</si>
  <si>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</si>
  <si>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</si>
  <si>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</si>
  <si>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</si>
  <si>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</si>
  <si>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</si>
  <si>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</si>
  <si>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</si>
  <si>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</si>
  <si>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</si>
  <si>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</si>
  <si>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</si>
  <si>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</si>
  <si>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</si>
  <si>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</si>
  <si>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</si>
  <si>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</si>
  <si>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</si>
  <si>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</si>
  <si>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</si>
  <si>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</si>
  <si>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</si>
  <si>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</si>
  <si>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</si>
  <si>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</si>
  <si>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</si>
  <si>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</si>
  <si>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</si>
  <si>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</si>
  <si>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</si>
  <si>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</si>
  <si>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</si>
  <si>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</si>
  <si>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</si>
  <si>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</si>
  <si>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</si>
  <si>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</si>
  <si>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</si>
  <si>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</si>
  <si>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</si>
  <si>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</si>
  <si>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</si>
  <si>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</si>
  <si>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</si>
  <si>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</si>
  <si>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</si>
  <si>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</si>
  <si>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</si>
  <si>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</si>
  <si>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</si>
  <si>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</si>
  <si>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</si>
  <si>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</si>
  <si>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</si>
  <si>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</si>
  <si>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</si>
  <si>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</si>
  <si>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</si>
  <si>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</si>
  <si>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</si>
  <si>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</si>
  <si>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</si>
  <si>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</si>
  <si>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</si>
  <si>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</si>
  <si>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</si>
  <si>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</si>
  <si>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</si>
  <si>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</si>
  <si>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</si>
  <si>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</si>
  <si>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</si>
  <si>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</si>
  <si>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</si>
  <si>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</si>
  <si>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</si>
  <si>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</si>
  <si>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</si>
  <si>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</si>
  <si>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</si>
  <si>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</si>
  <si>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</si>
  <si>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</si>
  <si>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</si>
  <si>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</si>
  <si>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</si>
  <si>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</si>
  <si>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</si>
  <si>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</si>
  <si>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</si>
  <si>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</si>
  <si>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</si>
  <si>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</si>
  <si>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</si>
  <si>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</si>
  <si>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</si>
  <si>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</si>
  <si>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</si>
  <si>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</si>
  <si>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</si>
  <si>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</si>
  <si>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</si>
  <si>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</si>
  <si>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</si>
  <si>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</si>
  <si>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</si>
  <si>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</si>
  <si>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</si>
  <si>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</si>
  <si>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</si>
  <si>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</si>
  <si>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</si>
  <si>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</si>
  <si>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</si>
  <si>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</si>
  <si>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</si>
  <si>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</si>
  <si>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</si>
  <si>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</si>
  <si>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</si>
  <si>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</si>
  <si>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</si>
  <si>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</si>
  <si>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</si>
  <si>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</si>
  <si>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</si>
  <si>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</si>
  <si>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</si>
  <si>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</si>
  <si>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</si>
  <si>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</si>
  <si>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</si>
  <si>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</si>
  <si>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</si>
  <si>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</si>
  <si>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</si>
  <si>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</si>
  <si>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</si>
  <si>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</si>
  <si>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</si>
  <si>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</si>
  <si>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</si>
  <si>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</si>
  <si>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</si>
  <si>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</si>
  <si>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</si>
  <si>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</si>
  <si>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</si>
  <si>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</si>
  <si>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</si>
  <si>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</si>
  <si>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</si>
  <si>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</si>
  <si>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</si>
  <si>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</si>
  <si>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</si>
  <si>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</si>
  <si>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</si>
  <si>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</si>
  <si>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</si>
  <si>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</si>
  <si>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</si>
  <si>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</si>
  <si>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</si>
  <si>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</si>
  <si>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</si>
  <si>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</si>
  <si>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</si>
  <si>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</si>
  <si>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</si>
  <si>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</si>
  <si>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</si>
  <si>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</si>
  <si>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</si>
  <si>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</si>
  <si>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</si>
  <si>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</si>
  <si>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</si>
  <si>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</si>
  <si>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</si>
  <si>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</si>
  <si>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</si>
  <si>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</si>
  <si>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</si>
  <si>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</si>
  <si>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</si>
  <si>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</si>
  <si>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</si>
  <si>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</si>
  <si>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</si>
  <si>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</si>
  <si>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</si>
  <si>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</si>
  <si>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</si>
  <si>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</si>
  <si>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</si>
  <si>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</si>
  <si>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</si>
  <si>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</si>
  <si>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</si>
  <si>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</si>
  <si>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</si>
  <si>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</si>
  <si>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</si>
  <si>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</si>
  <si>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</si>
  <si>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</si>
  <si>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</si>
  <si>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</si>
  <si>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</si>
  <si>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</si>
  <si>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</si>
  <si>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</si>
  <si>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</si>
  <si>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</si>
  <si>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</si>
  <si>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</si>
  <si>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</si>
  <si>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</si>
  <si>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</si>
  <si>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</si>
  <si>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</si>
  <si>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</si>
  <si>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</si>
  <si>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</si>
  <si>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</si>
  <si>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</si>
  <si>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</si>
  <si>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</si>
  <si>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</si>
  <si>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</si>
  <si>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</si>
  <si>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</si>
  <si>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</si>
  <si>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</si>
  <si>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</si>
  <si>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</si>
  <si>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</si>
  <si>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</si>
  <si>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</si>
  <si>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</si>
  <si>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</si>
  <si>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</si>
  <si>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</si>
  <si>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</si>
  <si>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</si>
  <si>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</si>
  <si>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</si>
  <si>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</si>
  <si>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</si>
  <si>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</si>
  <si>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</si>
  <si>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</si>
  <si>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</si>
  <si>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</si>
  <si>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</si>
  <si>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</si>
  <si>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</si>
  <si>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</si>
  <si>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</si>
  <si>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</si>
  <si>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</si>
  <si>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</si>
  <si>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</si>
  <si>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</si>
  <si>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</si>
  <si>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</si>
  <si>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</si>
  <si>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</si>
  <si>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</si>
  <si>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</si>
  <si>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</si>
  <si>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</si>
  <si>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</si>
  <si>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</si>
  <si>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</si>
  <si>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</si>
  <si>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</si>
  <si>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</si>
  <si>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</si>
  <si>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</si>
  <si>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</si>
  <si>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</si>
  <si>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</si>
  <si>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</si>
  <si>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</si>
  <si>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</si>
  <si>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</si>
  <si>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</si>
  <si>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</si>
  <si>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</si>
  <si>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</si>
  <si>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</si>
  <si>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</si>
  <si>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</si>
  <si>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</si>
  <si>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</si>
  <si>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</si>
  <si>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</si>
  <si>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</si>
  <si>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</si>
  <si>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</si>
  <si>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</si>
  <si>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</si>
  <si>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</si>
  <si>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</si>
  <si>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</si>
  <si>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</si>
  <si>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</si>
  <si>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</si>
  <si>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</si>
  <si>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</si>
  <si>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</si>
  <si>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</si>
  <si>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</si>
  <si>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</si>
  <si>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</si>
  <si>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</si>
  <si>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</si>
  <si>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</si>
  <si>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</si>
  <si>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</si>
  <si>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</si>
  <si>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</si>
  <si>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</si>
  <si>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</si>
  <si>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</si>
  <si>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</si>
  <si>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</si>
  <si>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</si>
  <si>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</si>
  <si>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</si>
  <si>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</si>
  <si>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</si>
  <si>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</si>
  <si>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</si>
  <si>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</si>
  <si>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</si>
  <si>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</si>
  <si>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</si>
  <si>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</si>
  <si>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</si>
  <si>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</si>
  <si>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</si>
  <si>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</si>
  <si>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</si>
  <si>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</si>
  <si>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</si>
  <si>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</si>
  <si>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</si>
  <si>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</si>
  <si>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</si>
  <si>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</si>
  <si>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</si>
  <si>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</si>
  <si>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</si>
  <si>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</si>
  <si>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</si>
  <si>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</si>
  <si>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</si>
  <si>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</si>
  <si>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</si>
  <si>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</si>
  <si>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</si>
  <si>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</si>
  <si>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</si>
  <si>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</si>
  <si>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</si>
  <si>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</si>
  <si>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</si>
  <si>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</si>
  <si>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</si>
  <si>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</si>
  <si>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</si>
  <si>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</si>
  <si>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</si>
  <si>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</si>
  <si>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</si>
  <si>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</si>
  <si>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</si>
  <si>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</si>
  <si>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</si>
  <si>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</si>
  <si>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</si>
  <si>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</si>
  <si>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</si>
  <si>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</si>
  <si>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</si>
  <si>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</si>
  <si>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</si>
  <si>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</si>
  <si>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</si>
  <si>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</si>
  <si>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</si>
  <si>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</si>
  <si>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</si>
  <si>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</si>
  <si>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</si>
  <si>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</si>
  <si>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</si>
  <si>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</si>
  <si>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</si>
  <si>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</si>
  <si>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</si>
  <si>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</si>
  <si>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</si>
  <si>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</si>
  <si>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</si>
  <si>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</si>
  <si>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</si>
  <si>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</si>
  <si>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</si>
  <si>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</si>
  <si>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</si>
  <si>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</si>
  <si>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</si>
  <si>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</si>
  <si>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</si>
  <si>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</si>
  <si>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</si>
  <si>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</si>
  <si>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</si>
  <si>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</si>
  <si>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</si>
  <si>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</si>
  <si>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</si>
  <si>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</si>
  <si>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</si>
  <si>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</si>
  <si>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</si>
  <si>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</si>
  <si>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</si>
  <si>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</si>
  <si>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</si>
  <si>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</si>
  <si>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</si>
  <si>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</si>
  <si>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</si>
  <si>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</si>
  <si>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</si>
  <si>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</si>
  <si>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</si>
  <si>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</si>
  <si>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</si>
  <si>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</si>
  <si>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</si>
  <si>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</si>
  <si>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</si>
  <si>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</si>
  <si>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</si>
  <si>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</si>
  <si>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</si>
  <si>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</si>
  <si>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</si>
  <si>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</si>
  <si>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</si>
  <si>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</si>
  <si>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</si>
  <si>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</si>
  <si>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</si>
  <si>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</si>
  <si>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</si>
  <si>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</si>
  <si>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</si>
  <si>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</si>
  <si>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</si>
  <si>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</si>
  <si>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</si>
  <si>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</si>
  <si>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</si>
  <si>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</si>
  <si>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</si>
  <si>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</si>
  <si>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</si>
  <si>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</si>
  <si>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</si>
  <si>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</si>
  <si>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</si>
  <si>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</si>
  <si>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</si>
  <si>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</si>
  <si>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</si>
  <si>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</si>
  <si>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</si>
  <si>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</si>
  <si>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</si>
  <si>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</si>
  <si>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</si>
  <si>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</si>
  <si>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</si>
  <si>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</si>
  <si>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</si>
  <si>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</si>
  <si>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</si>
  <si>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</si>
  <si>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</si>
  <si>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</si>
  <si>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</si>
  <si>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</si>
  <si>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</si>
  <si>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</si>
  <si>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</si>
  <si>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</si>
  <si>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</si>
  <si>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</si>
  <si>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</si>
  <si>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</si>
  <si>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</si>
  <si>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</si>
  <si>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</si>
  <si>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</si>
  <si>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</si>
  <si>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</si>
  <si>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</si>
  <si>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</si>
  <si>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</si>
  <si>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</si>
  <si>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</si>
  <si>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</si>
  <si>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</si>
  <si>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</si>
  <si>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</si>
  <si>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</si>
  <si>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</si>
  <si>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</si>
  <si>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</si>
  <si>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</si>
  <si>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</si>
  <si>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</si>
  <si>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</si>
  <si>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</si>
  <si>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</si>
  <si>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</si>
  <si>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</si>
  <si>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</si>
  <si>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</si>
  <si>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</si>
  <si>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</si>
  <si>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</si>
  <si>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</si>
  <si>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</si>
  <si>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</si>
  <si>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</si>
  <si>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</si>
  <si>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</si>
  <si>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</si>
  <si>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</si>
  <si>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</si>
  <si>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</si>
  <si>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</si>
  <si>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</si>
  <si>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</si>
  <si>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</si>
  <si>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</si>
  <si>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</si>
  <si>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</si>
  <si>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</si>
  <si>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</si>
  <si>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</si>
  <si>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</si>
  <si>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</si>
  <si>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</si>
  <si>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</si>
  <si>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</si>
  <si>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</si>
  <si>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</si>
  <si>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</si>
  <si>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</si>
  <si>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</si>
  <si>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</si>
  <si>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</si>
  <si>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</si>
  <si>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</si>
  <si>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</si>
  <si>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</si>
  <si>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</si>
  <si>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</si>
  <si>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</si>
  <si>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</si>
  <si>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</si>
  <si>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</si>
  <si>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</si>
  <si>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</si>
  <si>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</si>
  <si>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</si>
  <si>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</si>
  <si>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</si>
  <si>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</si>
  <si>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</si>
  <si>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</si>
  <si>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</si>
  <si>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</si>
  <si>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</si>
  <si>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</si>
  <si>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</si>
  <si>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</si>
  <si>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</si>
  <si>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</si>
  <si>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</si>
  <si>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</si>
  <si>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</si>
  <si>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</si>
  <si>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</si>
  <si>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</si>
  <si>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</si>
  <si>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</si>
  <si>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</si>
  <si>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</si>
  <si>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</si>
  <si>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</si>
  <si>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</si>
  <si>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</si>
  <si>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</si>
  <si>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</si>
  <si>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</si>
  <si>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</si>
  <si>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</si>
  <si>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</si>
  <si>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</si>
  <si>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</si>
  <si>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</si>
  <si>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</si>
  <si>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</si>
  <si>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</si>
  <si>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</si>
  <si>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</si>
  <si>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</si>
  <si>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</si>
  <si>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</si>
  <si>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</si>
  <si>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</si>
  <si>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</si>
  <si>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</si>
  <si>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</si>
  <si>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</si>
  <si>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</si>
  <si>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</si>
  <si>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</si>
  <si>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</si>
  <si>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</si>
  <si>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</si>
  <si>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</si>
  <si>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</si>
  <si>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</si>
  <si>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</si>
  <si>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</si>
  <si>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</si>
  <si>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</si>
  <si>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</si>
  <si>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</si>
  <si>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</si>
  <si>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</si>
  <si>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</si>
  <si>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</si>
  <si>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</si>
  <si>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</si>
  <si>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</si>
  <si>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</si>
  <si>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</si>
  <si>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</si>
  <si>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</si>
  <si>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</si>
  <si>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</si>
  <si>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</si>
  <si>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</si>
  <si>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</si>
  <si>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</si>
  <si>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</si>
  <si>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</si>
  <si>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</si>
  <si>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</si>
  <si>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</si>
  <si>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</si>
  <si>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</si>
  <si>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</si>
  <si>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</si>
  <si>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</si>
  <si>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</si>
  <si>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</si>
  <si>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</si>
  <si>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</si>
  <si>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</si>
  <si>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</si>
  <si>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</si>
  <si>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</si>
  <si>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</si>
  <si>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</si>
  <si>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</si>
  <si>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</si>
  <si>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</si>
  <si>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</si>
  <si>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</si>
  <si>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</si>
  <si>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</si>
  <si>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</si>
  <si>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</si>
  <si>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</si>
  <si>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</si>
  <si>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</si>
  <si>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</si>
  <si>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</si>
  <si>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</si>
  <si>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</si>
  <si>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</si>
  <si>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</si>
  <si>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</si>
  <si>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</si>
  <si>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</si>
  <si>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</si>
  <si>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</si>
  <si>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</si>
  <si>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</si>
  <si>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</si>
  <si>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</si>
  <si>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</si>
  <si>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</si>
  <si>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</si>
  <si>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</si>
  <si>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</si>
  <si>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</si>
  <si>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</si>
  <si>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</si>
  <si>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</si>
  <si>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</si>
  <si>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</si>
  <si>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</si>
  <si>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</si>
  <si>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</si>
  <si>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</si>
  <si>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</si>
  <si>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</si>
  <si>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</si>
  <si>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</si>
  <si>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</si>
  <si>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</si>
  <si>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</si>
  <si>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</si>
  <si>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</si>
  <si>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</si>
  <si>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</si>
  <si>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</si>
  <si>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</si>
  <si>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</si>
  <si>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</si>
  <si>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</si>
  <si>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</si>
  <si>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</si>
  <si>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</si>
  <si>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</si>
  <si>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</si>
  <si>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</si>
  <si>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</si>
  <si>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</si>
  <si>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</si>
  <si>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</si>
  <si>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</si>
  <si>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</si>
  <si>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</si>
  <si>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</si>
  <si>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</si>
  <si>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</si>
  <si>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</si>
  <si>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</si>
  <si>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</si>
  <si>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</si>
  <si>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</si>
  <si>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</si>
  <si>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</si>
  <si>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</si>
  <si>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</si>
  <si>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</si>
  <si>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</si>
  <si>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</si>
  <si>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</si>
  <si>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</si>
  <si>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</si>
  <si>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</si>
  <si>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</si>
  <si>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</si>
  <si>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</si>
  <si>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</si>
  <si>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</si>
  <si>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</si>
  <si>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</si>
  <si>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</si>
  <si>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</si>
  <si>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</si>
  <si>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</si>
  <si>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</si>
  <si>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</si>
  <si>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</si>
  <si>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</si>
  <si>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</si>
  <si>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</si>
  <si>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</si>
  <si>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</si>
  <si>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</si>
  <si>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</si>
  <si>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</si>
  <si>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</si>
  <si>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</si>
  <si>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</si>
  <si>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</si>
  <si>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</si>
  <si>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</si>
  <si>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</si>
  <si>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</si>
  <si>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</si>
  <si>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</si>
  <si>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</si>
  <si>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</si>
  <si>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</si>
  <si>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</si>
  <si>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</si>
  <si>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</si>
  <si>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</si>
  <si>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</si>
  <si>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</si>
  <si>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</si>
  <si>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</si>
  <si>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</si>
  <si>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</si>
  <si>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</si>
  <si>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</si>
  <si>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</si>
  <si>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</si>
  <si>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</si>
  <si>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</si>
  <si>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</si>
  <si>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</si>
  <si>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</si>
  <si>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</si>
  <si>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</si>
  <si>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</si>
  <si>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</si>
  <si>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</si>
  <si>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</si>
  <si>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</si>
  <si>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</si>
  <si>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</si>
  <si>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</si>
  <si>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</si>
  <si>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</si>
  <si>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</si>
  <si>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</si>
  <si>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</si>
  <si>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</si>
  <si>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</si>
  <si>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</si>
  <si>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</si>
  <si>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</si>
  <si>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</si>
  <si>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</si>
  <si>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</si>
  <si>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</si>
  <si>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</si>
  <si>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</si>
  <si>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</si>
  <si>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</si>
  <si>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</si>
  <si>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</si>
  <si>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</si>
  <si>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</si>
  <si>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</si>
  <si>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</si>
  <si>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</si>
  <si>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</si>
  <si>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</si>
  <si>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</si>
  <si>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</si>
  <si>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</si>
  <si>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</si>
  <si>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</si>
  <si>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</si>
  <si>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</si>
  <si>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</si>
  <si>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</si>
  <si>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</si>
  <si>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</si>
  <si>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</si>
  <si>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</si>
  <si>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</si>
  <si>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</si>
  <si>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</si>
  <si>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</si>
  <si>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</si>
  <si>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</si>
  <si>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</si>
  <si>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</si>
  <si>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</si>
  <si>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</si>
  <si>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</si>
  <si>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</si>
  <si>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</si>
  <si>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</si>
  <si>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</si>
  <si>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</si>
  <si>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</si>
  <si>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</si>
  <si>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</si>
  <si>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</si>
  <si>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</si>
  <si>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</si>
  <si>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</si>
  <si>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</si>
  <si>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</si>
  <si>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</si>
  <si>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</si>
  <si>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</si>
  <si>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</si>
  <si>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</si>
  <si>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</si>
  <si>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</si>
  <si>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</si>
  <si>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</si>
  <si>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</si>
  <si>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</si>
  <si>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</si>
  <si>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</si>
  <si>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</si>
  <si>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</si>
  <si>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</si>
  <si>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</si>
  <si>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</si>
  <si>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</si>
  <si>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</si>
  <si>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</si>
  <si>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</si>
  <si>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</si>
  <si>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</si>
  <si>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</si>
  <si>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</si>
  <si>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</si>
  <si>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</si>
  <si>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</si>
  <si>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</si>
  <si>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</si>
  <si>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</si>
  <si>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</si>
  <si>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</si>
  <si>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</si>
  <si>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</si>
  <si>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</si>
  <si>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</si>
  <si>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</si>
  <si>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</si>
  <si>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</si>
  <si>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</si>
  <si>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</si>
  <si>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</si>
  <si>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</si>
  <si>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</si>
  <si>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</si>
  <si>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</si>
  <si>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</si>
  <si>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</si>
  <si>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</si>
  <si>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</si>
  <si>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</si>
  <si>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</si>
  <si>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</si>
  <si>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</si>
  <si>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</si>
  <si>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</si>
  <si>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</si>
  <si>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</si>
  <si>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</si>
  <si>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</si>
  <si>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</si>
  <si>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</si>
  <si>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</si>
  <si>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</si>
  <si>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</si>
  <si>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</si>
  <si>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</si>
  <si>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</si>
  <si>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</si>
  <si>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</si>
  <si>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</si>
  <si>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</si>
  <si>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</si>
  <si>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</si>
  <si>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</si>
  <si>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</si>
  <si>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</si>
  <si>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</si>
  <si>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</si>
  <si>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</si>
  <si>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</si>
  <si>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</si>
  <si>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</si>
  <si>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</si>
  <si>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</si>
  <si>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</si>
  <si>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</si>
  <si>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</si>
  <si>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</si>
  <si>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</si>
  <si>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</si>
  <si>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</si>
  <si>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</si>
  <si>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</si>
  <si>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</si>
  <si>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</si>
  <si>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</si>
  <si>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</si>
  <si>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</si>
  <si>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</si>
  <si>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</si>
  <si>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</si>
  <si>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</si>
  <si>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</si>
  <si>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</si>
  <si>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</si>
  <si>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</si>
  <si>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</si>
  <si>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</si>
  <si>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</si>
  <si>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</si>
  <si>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</si>
  <si>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</si>
  <si>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</si>
  <si>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</si>
  <si>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</si>
  <si>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</si>
  <si>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</si>
  <si>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</si>
  <si>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</si>
  <si>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</si>
  <si>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</si>
  <si>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</si>
  <si>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</si>
  <si>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</si>
  <si>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</si>
  <si>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</si>
  <si>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</si>
  <si>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</si>
  <si>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</si>
  <si>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</si>
  <si>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</si>
  <si>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</si>
  <si>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</si>
  <si>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</si>
  <si>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</si>
  <si>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</si>
  <si>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</si>
  <si>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</si>
  <si>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</si>
  <si>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</si>
  <si>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</si>
  <si>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</si>
  <si>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</si>
  <si>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</si>
  <si>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</si>
  <si>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</si>
  <si>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</si>
  <si>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</si>
  <si>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</si>
  <si>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</si>
  <si>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</si>
  <si>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</si>
  <si>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</si>
  <si>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</si>
  <si>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</si>
  <si>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</si>
  <si>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</si>
  <si>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</si>
  <si>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</si>
  <si>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</si>
  <si>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</si>
  <si>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</si>
  <si>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</si>
  <si>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</si>
  <si>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</si>
  <si>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</si>
  <si>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</si>
  <si>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</si>
  <si>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</si>
  <si>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</si>
  <si>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</si>
  <si>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</si>
  <si>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</si>
  <si>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</si>
  <si>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</si>
  <si>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</si>
  <si>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</si>
  <si>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</si>
  <si>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</si>
  <si>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</si>
  <si>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</si>
  <si>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</si>
  <si>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</si>
  <si>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</si>
  <si>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</si>
  <si>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</si>
  <si>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</si>
  <si>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</si>
  <si>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</si>
  <si>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</si>
  <si>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</si>
  <si>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</si>
  <si>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</si>
  <si>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</si>
  <si>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</si>
  <si>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</si>
  <si>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</si>
  <si>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</si>
  <si>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</si>
  <si>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</si>
  <si>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</si>
  <si>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</si>
  <si>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</si>
  <si>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</si>
  <si>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</si>
  <si>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</si>
  <si>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</si>
  <si>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</si>
  <si>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</si>
  <si>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</si>
  <si>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</si>
  <si>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</si>
  <si>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</si>
  <si>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</si>
  <si>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</si>
  <si>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</si>
  <si>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</si>
  <si>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</si>
  <si>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</si>
  <si>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</si>
  <si>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</si>
  <si>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</si>
  <si>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</si>
  <si>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</si>
  <si>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</si>
  <si>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</si>
  <si>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</si>
  <si>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</si>
  <si>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</si>
  <si>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</si>
  <si>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</si>
  <si>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</si>
  <si>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</si>
  <si>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</si>
  <si>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</si>
  <si>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</si>
  <si>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</si>
  <si>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</si>
  <si>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</si>
  <si>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</si>
  <si>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</si>
  <si>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</si>
  <si>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</si>
  <si>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</si>
  <si>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</si>
  <si>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</si>
  <si>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</si>
  <si>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</si>
  <si>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</si>
  <si>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</si>
  <si>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</si>
  <si>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</si>
  <si>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</si>
  <si>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</si>
  <si>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</si>
  <si>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</si>
  <si>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</si>
  <si>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</si>
  <si>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</si>
  <si>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</si>
  <si>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</si>
  <si>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</si>
  <si>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</si>
  <si>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</si>
  <si>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</si>
  <si>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</si>
  <si>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</si>
  <si>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</si>
  <si>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</si>
  <si>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</si>
  <si>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</si>
  <si>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</si>
  <si>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</si>
  <si>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</si>
  <si>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</si>
  <si>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</si>
  <si>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</si>
  <si>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</si>
  <si>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</si>
  <si>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</si>
  <si>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</si>
  <si>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</si>
  <si>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</si>
  <si>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</si>
  <si>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</si>
  <si>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</si>
  <si>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</si>
  <si>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</si>
  <si>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</si>
  <si>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</si>
  <si>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</si>
  <si>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</si>
  <si>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</si>
  <si>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</si>
  <si>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</si>
  <si>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</si>
  <si>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</si>
  <si>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</si>
  <si>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</si>
  <si>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</si>
  <si>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</si>
  <si>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</si>
  <si>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</si>
  <si>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</si>
  <si>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</si>
  <si>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</si>
  <si>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</si>
  <si>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</si>
  <si>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</si>
  <si>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</si>
  <si>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</si>
  <si>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</si>
  <si>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</si>
  <si>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</si>
  <si>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</si>
  <si>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</si>
  <si>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</si>
  <si>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</si>
  <si>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</si>
  <si>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</si>
  <si>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</si>
  <si>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</si>
  <si>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</si>
  <si>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</si>
  <si>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</si>
  <si>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</si>
  <si>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</si>
  <si>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</si>
  <si>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</si>
  <si>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</si>
  <si>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</si>
  <si>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</si>
  <si>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</si>
  <si>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</si>
  <si>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</si>
  <si>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</si>
  <si>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</si>
  <si>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</si>
  <si>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</si>
  <si>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</si>
  <si>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</si>
  <si>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</si>
  <si>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</si>
  <si>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</si>
  <si>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</si>
  <si>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</si>
  <si>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</si>
  <si>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</si>
  <si>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</si>
  <si>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</si>
  <si>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</si>
  <si>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</si>
  <si>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</si>
  <si>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</si>
  <si>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</si>
  <si>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</si>
  <si>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</si>
  <si>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</si>
  <si>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</si>
  <si>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</si>
  <si>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</si>
  <si>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</si>
  <si>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</si>
  <si>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</si>
  <si>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</si>
  <si>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</si>
  <si>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</si>
  <si>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</si>
  <si>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</si>
  <si>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</si>
  <si>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</si>
  <si>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</si>
  <si>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</si>
  <si>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</si>
  <si>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</si>
  <si>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</si>
  <si>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</si>
  <si>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</si>
  <si>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</si>
  <si>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</si>
  <si>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</si>
  <si>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</si>
  <si>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</si>
  <si>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</si>
  <si>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</si>
  <si>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</si>
  <si>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</si>
  <si>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</si>
  <si>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</si>
  <si>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</si>
  <si>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</si>
  <si>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</si>
  <si>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</si>
  <si>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</si>
  <si>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</si>
  <si>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</si>
  <si>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</si>
  <si>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</si>
  <si>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</si>
  <si>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</si>
  <si>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</si>
  <si>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</si>
  <si>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</si>
  <si>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</si>
  <si>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</si>
  <si>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</si>
  <si>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</si>
  <si>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</si>
  <si>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</si>
  <si>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</si>
  <si>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</si>
  <si>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</si>
  <si>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</si>
  <si>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</si>
  <si>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</si>
  <si>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</si>
  <si>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</si>
  <si>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</si>
  <si>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</si>
  <si>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</si>
  <si>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</si>
  <si>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</si>
  <si>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</si>
  <si>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</si>
  <si>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</si>
  <si>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</si>
  <si>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</si>
  <si>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</si>
  <si>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</si>
  <si>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</si>
  <si>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</si>
  <si>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</si>
  <si>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</si>
  <si>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</si>
  <si>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</si>
  <si>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</si>
  <si>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</si>
  <si>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</si>
  <si>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</si>
  <si>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</si>
  <si>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</si>
  <si>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</si>
  <si>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</si>
  <si>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</si>
  <si>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</si>
  <si>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</si>
  <si>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</si>
  <si>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</si>
  <si>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</si>
  <si>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</si>
  <si>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</si>
  <si>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</si>
  <si>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</si>
  <si>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</si>
  <si>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</si>
  <si>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</si>
  <si>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</si>
  <si>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</si>
  <si>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</si>
  <si>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</si>
  <si>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</si>
  <si>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</si>
  <si>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</si>
  <si>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</si>
  <si>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</si>
  <si>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</si>
  <si>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</si>
  <si>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</si>
  <si>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</si>
  <si>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</si>
  <si>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</si>
  <si>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</si>
  <si>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</si>
  <si>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</si>
  <si>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</si>
  <si>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</si>
  <si>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</si>
  <si>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</si>
  <si>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</si>
  <si>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</si>
  <si>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</si>
  <si>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</si>
  <si>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</si>
  <si>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</si>
  <si>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</si>
  <si>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</si>
  <si>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</si>
  <si>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</si>
  <si>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</si>
  <si>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</si>
  <si>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</si>
  <si>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</si>
  <si>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</si>
  <si>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</si>
  <si>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</si>
  <si>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</si>
  <si>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</si>
  <si>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</si>
  <si>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</si>
  <si>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</si>
  <si>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</si>
  <si>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</si>
  <si>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</si>
  <si>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</si>
  <si>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</si>
  <si>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</si>
  <si>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</si>
  <si>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</si>
  <si>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</si>
  <si>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</si>
  <si>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</si>
  <si>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</si>
  <si>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</si>
  <si>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</si>
  <si>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</si>
  <si>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</si>
  <si>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</si>
  <si>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</si>
  <si>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</si>
  <si>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</si>
  <si>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</si>
  <si>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</si>
  <si>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</si>
  <si>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</si>
  <si>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</si>
  <si>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</si>
  <si>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</si>
  <si>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</si>
  <si>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</si>
  <si>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</si>
  <si>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</si>
  <si>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</si>
  <si>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</si>
  <si>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</si>
  <si>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</si>
  <si>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</si>
  <si>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</si>
  <si>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</si>
  <si>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</si>
  <si>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</si>
  <si>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</si>
  <si>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</si>
  <si>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</si>
  <si>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</si>
  <si>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</si>
  <si>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</si>
  <si>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</si>
  <si>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</si>
  <si>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</si>
  <si>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</si>
  <si>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</si>
  <si>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</si>
  <si>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</si>
  <si>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</si>
  <si>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</si>
  <si>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</si>
  <si>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</si>
  <si>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</si>
  <si>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</si>
  <si>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</si>
  <si>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</si>
  <si>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</si>
  <si>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</si>
  <si>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</si>
  <si>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</si>
  <si>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</si>
  <si>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</si>
  <si>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</si>
  <si>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</si>
  <si>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</si>
  <si>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</si>
  <si>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</si>
  <si>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</si>
  <si>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</si>
  <si>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</si>
  <si>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</si>
  <si>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</si>
  <si>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</si>
  <si>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</si>
  <si>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</si>
  <si>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</si>
  <si>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</si>
  <si>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</si>
  <si>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</si>
  <si>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</si>
  <si>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</si>
  <si>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</si>
  <si>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</si>
  <si>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</si>
  <si>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</si>
  <si>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</si>
  <si>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</si>
  <si>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</si>
  <si>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</si>
  <si>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</si>
  <si>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</si>
  <si>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</si>
  <si>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</si>
  <si>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</si>
  <si>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</si>
  <si>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</si>
  <si>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</si>
  <si>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</si>
  <si>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</si>
  <si>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</si>
  <si>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</si>
  <si>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</si>
  <si>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</si>
  <si>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</si>
  <si>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</si>
  <si>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</si>
  <si>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</si>
  <si>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</si>
  <si>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</si>
  <si>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</si>
  <si>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</si>
  <si>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</si>
  <si>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</si>
  <si>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</si>
  <si>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</si>
  <si>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</si>
  <si>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</si>
  <si>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</si>
  <si>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</si>
  <si>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</si>
  <si>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</si>
  <si>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</si>
  <si>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</si>
  <si>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</si>
  <si>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</si>
  <si>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</si>
  <si>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</si>
  <si>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</si>
  <si>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</si>
  <si>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</si>
  <si>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</si>
  <si>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</si>
  <si>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</si>
  <si>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</si>
  <si>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</si>
  <si>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</si>
  <si>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</si>
  <si>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</si>
  <si>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</si>
  <si>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</si>
  <si>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</si>
  <si>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</si>
  <si>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</si>
  <si>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</si>
  <si>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</si>
  <si>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</si>
  <si>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</si>
  <si>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</si>
  <si>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</si>
  <si>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</si>
  <si>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</si>
  <si>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</si>
  <si>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</si>
  <si>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</si>
  <si>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</si>
  <si>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</si>
  <si>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</si>
  <si>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</si>
  <si>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</si>
  <si>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</si>
  <si>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</si>
  <si>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</si>
  <si>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</si>
  <si>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</si>
  <si>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</si>
  <si>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</si>
  <si>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</si>
  <si>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</si>
  <si>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</si>
  <si>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</si>
  <si>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</si>
  <si>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</si>
  <si>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</si>
  <si>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</si>
  <si>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</si>
  <si>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</si>
  <si>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</si>
  <si>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</si>
  <si>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</si>
  <si>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</si>
  <si>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</si>
  <si>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</si>
  <si>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</si>
  <si>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</si>
  <si>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</si>
  <si>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</si>
  <si>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</si>
  <si>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</si>
  <si>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</si>
  <si>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</si>
  <si>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</si>
  <si>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</si>
  <si>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</si>
  <si>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</si>
  <si>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</si>
  <si>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</si>
  <si>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</si>
  <si>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</si>
  <si>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</si>
  <si>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</si>
  <si>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</si>
  <si>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</si>
  <si>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</si>
  <si>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</si>
  <si>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</si>
  <si>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</si>
  <si>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</si>
  <si>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</si>
  <si>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</si>
  <si>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</si>
  <si>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</si>
  <si>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</si>
  <si>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</si>
  <si>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</si>
  <si>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</si>
  <si>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</si>
  <si>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</si>
  <si>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</si>
  <si>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</si>
  <si>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</si>
  <si>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</si>
  <si>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</si>
  <si>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</si>
  <si>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</si>
  <si>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</si>
  <si>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</si>
  <si>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</si>
  <si>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</si>
  <si>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</si>
  <si>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</si>
  <si>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</si>
  <si>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</si>
  <si>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</si>
  <si>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</si>
  <si>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</si>
  <si>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</si>
  <si>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</si>
  <si>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</si>
  <si>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</si>
  <si>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</si>
  <si>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</si>
  <si>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</si>
  <si>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</si>
  <si>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</si>
  <si>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</si>
  <si>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</si>
  <si>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</si>
  <si>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</si>
  <si>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</si>
  <si>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</si>
  <si>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</si>
  <si>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</si>
  <si>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</si>
  <si>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</si>
  <si>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</si>
  <si>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</si>
  <si>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</si>
  <si>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</si>
  <si>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</si>
  <si>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</si>
  <si>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</si>
  <si>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</si>
  <si>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</si>
  <si>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</si>
  <si>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</si>
  <si>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</si>
  <si>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</si>
  <si>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</si>
  <si>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</si>
  <si>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</si>
  <si>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</si>
  <si>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</si>
  <si>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</si>
  <si>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</si>
  <si>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</si>
  <si>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</si>
  <si>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</si>
  <si>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</si>
  <si>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</si>
  <si>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</si>
  <si>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</si>
  <si>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</si>
  <si>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</si>
  <si>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</si>
  <si>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</si>
  <si>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</si>
  <si>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</si>
  <si>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</si>
  <si>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</si>
  <si>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</si>
  <si>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</si>
  <si>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</si>
  <si>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</si>
  <si>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</si>
  <si>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</si>
  <si>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</si>
  <si>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</si>
  <si>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</si>
  <si>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</si>
  <si>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</si>
  <si>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</si>
  <si>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</si>
  <si>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</si>
  <si>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</si>
  <si>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</si>
  <si>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</si>
  <si>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</si>
  <si>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</si>
  <si>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</si>
  <si>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</si>
  <si>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</si>
  <si>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</si>
  <si>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</si>
  <si>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</si>
  <si>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</si>
  <si>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</si>
  <si>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</si>
  <si>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</si>
  <si>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</si>
  <si>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</si>
  <si>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</si>
  <si>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</si>
  <si>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</si>
  <si>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</si>
  <si>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</si>
  <si>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</si>
  <si>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</si>
  <si>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</si>
  <si>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</si>
  <si>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</si>
  <si>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</si>
  <si>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</si>
  <si>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</si>
  <si>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</si>
  <si>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</si>
  <si>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</si>
  <si>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</si>
  <si>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</si>
  <si>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</si>
  <si>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</si>
  <si>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</si>
  <si>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</si>
  <si>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</si>
  <si>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</si>
  <si>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</si>
  <si>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</si>
  <si>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</si>
  <si>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</si>
  <si>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</si>
  <si>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</si>
  <si>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</si>
  <si>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</si>
  <si>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</si>
  <si>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</si>
  <si>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</si>
  <si>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</si>
  <si>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</si>
  <si>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</si>
  <si>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</si>
  <si>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</si>
  <si>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</si>
  <si>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</si>
  <si>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</si>
  <si>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</si>
  <si>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</si>
  <si>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</si>
  <si>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</si>
  <si>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</si>
  <si>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</si>
  <si>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</si>
  <si>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</si>
  <si>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</si>
  <si>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</si>
  <si>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</si>
  <si>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</si>
  <si>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</si>
  <si>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</si>
  <si>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</si>
  <si>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</si>
  <si>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</si>
  <si>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</si>
  <si>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</si>
  <si>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</si>
  <si>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</si>
  <si>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</si>
  <si>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</si>
  <si>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</si>
  <si>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</si>
  <si>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</si>
  <si>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</si>
  <si>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</si>
  <si>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</si>
  <si>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</si>
  <si>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</si>
  <si>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</si>
  <si>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</si>
  <si>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</si>
  <si>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</si>
  <si>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</si>
  <si>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</si>
  <si>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</si>
  <si>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</si>
  <si>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</si>
  <si>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</si>
  <si>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</si>
  <si>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</si>
  <si>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</si>
  <si>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</si>
  <si>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</si>
  <si>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</si>
  <si>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</si>
  <si>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</si>
  <si>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</si>
  <si>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</si>
  <si>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</si>
  <si>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</si>
  <si>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</si>
  <si>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</si>
  <si>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</si>
  <si>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</si>
  <si>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</si>
  <si>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</si>
  <si>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</si>
  <si>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</si>
  <si>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</si>
  <si>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</si>
  <si>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</si>
  <si>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</si>
  <si>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</si>
  <si>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</si>
  <si>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</si>
  <si>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</si>
  <si>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</si>
  <si>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</si>
  <si>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</si>
  <si>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</si>
  <si>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</si>
  <si>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</si>
  <si>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</si>
  <si>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</si>
  <si>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</si>
  <si>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</si>
  <si>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</si>
  <si>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</si>
  <si>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</si>
  <si>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</si>
  <si>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</si>
  <si>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</si>
  <si>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</si>
  <si>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</si>
  <si>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</si>
  <si>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</si>
  <si>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</si>
  <si>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</si>
  <si>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</si>
  <si>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</si>
  <si>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</si>
  <si>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</si>
  <si>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</si>
  <si>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</si>
  <si>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</si>
  <si>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</si>
  <si>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</si>
  <si>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</si>
  <si>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</si>
  <si>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</si>
  <si>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</si>
  <si>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</si>
  <si>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</si>
  <si>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</si>
  <si>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</si>
  <si>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</si>
  <si>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</si>
  <si>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</si>
  <si>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</si>
  <si>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</si>
  <si>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</si>
  <si>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</si>
  <si>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</si>
  <si>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</si>
  <si>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</si>
  <si>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</si>
  <si>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</si>
  <si>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</si>
  <si>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</si>
  <si>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</si>
  <si>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</si>
  <si>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</si>
  <si>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</si>
  <si>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</si>
  <si>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</si>
  <si>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</si>
  <si>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</si>
  <si>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</si>
  <si>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</si>
  <si>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</si>
  <si>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</si>
  <si>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</si>
  <si>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</si>
  <si>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</si>
  <si>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</si>
  <si>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</si>
  <si>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</si>
  <si>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</si>
  <si>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</si>
  <si>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</si>
  <si>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</si>
  <si>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</si>
  <si>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</si>
  <si>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</si>
  <si>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</si>
  <si>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</si>
  <si>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</si>
  <si>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</si>
  <si>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</si>
  <si>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</si>
  <si>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</si>
  <si>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</si>
  <si>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</si>
  <si>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</si>
  <si>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</si>
  <si>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</si>
  <si>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</si>
  <si>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</si>
  <si>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</si>
  <si>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</si>
  <si>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</si>
  <si>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</si>
  <si>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</si>
  <si>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</si>
  <si>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</si>
  <si>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</si>
  <si>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</si>
  <si>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</si>
  <si>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</si>
  <si>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</si>
  <si>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</si>
  <si>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</si>
  <si>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</si>
  <si>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</si>
  <si>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</si>
  <si>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</si>
  <si>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</si>
  <si>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</si>
  <si>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</si>
  <si>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</si>
  <si>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</si>
  <si>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</si>
  <si>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</si>
  <si>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</si>
  <si>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</si>
  <si>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</si>
  <si>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</si>
  <si>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</si>
  <si>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</si>
  <si>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</si>
  <si>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</si>
  <si>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</si>
  <si>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</si>
  <si>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</si>
  <si>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</si>
  <si>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</si>
  <si>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</si>
  <si>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</si>
  <si>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</si>
  <si>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</si>
  <si>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</si>
  <si>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</si>
  <si>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</si>
  <si>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</si>
  <si>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</si>
  <si>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</si>
  <si>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</si>
  <si>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</si>
  <si>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</si>
  <si>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</si>
  <si>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</si>
  <si>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</si>
  <si>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</si>
  <si>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</si>
  <si>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</si>
  <si>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</si>
  <si>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</si>
  <si>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</si>
  <si>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</si>
  <si>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</si>
  <si>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</si>
  <si>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</si>
  <si>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</si>
  <si>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</si>
  <si>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</si>
  <si>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</si>
  <si>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</si>
  <si>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</si>
  <si>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</si>
  <si>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</si>
  <si>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</si>
  <si>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</si>
  <si>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</si>
  <si>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</si>
  <si>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</si>
  <si>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</si>
  <si>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</si>
  <si>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</si>
  <si>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</si>
  <si>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</si>
  <si>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</si>
  <si>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</si>
  <si>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</si>
  <si>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</si>
  <si>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</si>
  <si>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</si>
  <si>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</si>
  <si>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</si>
  <si>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</si>
  <si>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</si>
  <si>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</si>
  <si>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</si>
  <si>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</si>
  <si>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</si>
  <si>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</si>
  <si>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</si>
  <si>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</si>
  <si>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</si>
  <si>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</si>
  <si>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</si>
  <si>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</si>
  <si>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</si>
  <si>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</si>
  <si>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</si>
  <si>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</si>
  <si>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</si>
  <si>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</si>
  <si>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</si>
  <si>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</si>
  <si>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</si>
  <si>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</si>
  <si>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</si>
  <si>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</si>
  <si>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</si>
  <si>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</si>
  <si>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</si>
  <si>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</si>
  <si>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</si>
  <si>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</si>
  <si>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</si>
  <si>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</si>
  <si>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</si>
  <si>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</si>
  <si>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</si>
  <si>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</si>
  <si>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</si>
  <si>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</si>
  <si>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</si>
  <si>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</si>
  <si>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</si>
  <si>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</si>
  <si>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</si>
  <si>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</si>
  <si>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</si>
  <si>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</si>
  <si>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</si>
  <si>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</si>
  <si>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</si>
  <si>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</si>
  <si>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</si>
  <si>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</si>
  <si>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</si>
  <si>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</si>
  <si>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</si>
  <si>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</si>
  <si>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</si>
  <si>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</si>
  <si>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</si>
  <si>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</si>
  <si>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</si>
  <si>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</si>
  <si>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</si>
  <si>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</si>
  <si>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</si>
  <si>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</si>
  <si>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</si>
  <si>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</si>
  <si>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</si>
  <si>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</si>
  <si>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</si>
  <si>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</si>
  <si>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</si>
  <si>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</si>
  <si>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</si>
  <si>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</si>
  <si>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</si>
  <si>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</si>
  <si>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</si>
  <si>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</si>
  <si>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</si>
  <si>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</si>
  <si>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</si>
  <si>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</si>
  <si>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</si>
  <si>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</si>
  <si>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</si>
  <si>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</si>
  <si>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</si>
  <si>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</si>
  <si>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</si>
  <si>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</si>
  <si>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</si>
  <si>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</si>
  <si>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</si>
  <si>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</si>
  <si>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</si>
  <si>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</si>
  <si>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</si>
  <si>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</si>
  <si>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</si>
  <si>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</si>
  <si>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</si>
  <si>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</si>
  <si>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</si>
  <si>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</si>
  <si>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</si>
  <si>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</si>
  <si>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</si>
  <si>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</si>
  <si>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</si>
  <si>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</si>
  <si>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</si>
  <si>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</si>
  <si>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</si>
  <si>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</si>
  <si>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</si>
  <si>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</si>
  <si>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</si>
  <si>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</si>
  <si>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</si>
  <si>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</si>
  <si>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</si>
  <si>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</si>
  <si>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</si>
  <si>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</si>
  <si>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</si>
  <si>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</si>
  <si>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</si>
  <si>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</si>
  <si>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</si>
  <si>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</si>
  <si>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</si>
  <si>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</si>
  <si>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</si>
  <si>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</si>
  <si>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</si>
  <si>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</si>
  <si>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</si>
  <si>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</si>
  <si>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</si>
  <si>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</si>
  <si>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</si>
  <si>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</si>
  <si>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</si>
  <si>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</si>
  <si>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</si>
  <si>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</si>
  <si>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</si>
  <si>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</si>
  <si>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</si>
  <si>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</si>
  <si>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</si>
  <si>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</si>
  <si>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</si>
  <si>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</si>
  <si>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</si>
  <si>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</si>
  <si>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</si>
  <si>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</si>
  <si>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</si>
  <si>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</si>
  <si>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</si>
  <si>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</si>
  <si>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</si>
  <si>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</si>
  <si>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</si>
  <si>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</si>
  <si>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</si>
  <si>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</si>
  <si>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</si>
  <si>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</si>
  <si>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</si>
  <si>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</si>
  <si>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</si>
  <si>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</si>
  <si>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</si>
  <si>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</si>
  <si>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</si>
  <si>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</si>
  <si>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</si>
  <si>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</si>
  <si>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</si>
  <si>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</si>
  <si>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</si>
  <si>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</si>
  <si>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</si>
  <si>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</si>
  <si>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</si>
  <si>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</si>
  <si>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</si>
  <si>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</si>
  <si>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</si>
  <si>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</si>
  <si>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</si>
  <si>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</si>
  <si>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</si>
  <si>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</si>
  <si>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</si>
  <si>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</si>
  <si>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</si>
  <si>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</si>
  <si>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</si>
  <si>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</si>
  <si>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</si>
  <si>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</si>
  <si>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</si>
  <si>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</si>
  <si>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</si>
  <si>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</si>
  <si>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</si>
  <si>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</si>
  <si>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</si>
  <si>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</si>
  <si>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</si>
  <si>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</si>
  <si>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</si>
  <si>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</si>
  <si>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</si>
  <si>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</si>
  <si>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</si>
  <si>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</si>
  <si>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</si>
  <si>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</si>
  <si>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</si>
  <si>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</si>
  <si>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</si>
  <si>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</si>
  <si>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</si>
  <si>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</si>
  <si>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</si>
  <si>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</si>
  <si>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</si>
  <si>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</si>
  <si>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</si>
  <si>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</si>
  <si>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</si>
  <si>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</si>
  <si>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</si>
  <si>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</si>
  <si>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</si>
  <si>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</si>
  <si>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</si>
  <si>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</si>
  <si>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</si>
  <si>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</si>
  <si>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</si>
  <si>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</si>
  <si>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</si>
  <si>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</si>
  <si>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</si>
  <si>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</si>
  <si>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</si>
  <si>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</si>
  <si>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</si>
  <si>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</si>
  <si>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</si>
  <si>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</si>
  <si>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</si>
  <si>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</si>
  <si>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</si>
  <si>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</si>
  <si>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</si>
  <si>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</si>
  <si>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</si>
  <si>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</si>
  <si>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</si>
  <si>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</si>
  <si>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</si>
  <si>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</si>
  <si>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</si>
  <si>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</si>
  <si>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</si>
  <si>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</si>
  <si>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</si>
  <si>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</si>
  <si>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</si>
  <si>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</si>
  <si>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</si>
  <si>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</si>
  <si>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</si>
  <si>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</si>
  <si>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</si>
  <si>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</si>
  <si>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</si>
  <si>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</si>
  <si>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</si>
  <si>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</si>
  <si>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</si>
  <si>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</si>
  <si>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</si>
  <si>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</si>
  <si>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</si>
  <si>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</si>
  <si>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</si>
  <si>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</si>
  <si>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</si>
  <si>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</si>
  <si>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</si>
  <si>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</si>
  <si>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</si>
  <si>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</si>
  <si>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</si>
  <si>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</si>
  <si>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</si>
  <si>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</si>
  <si>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</si>
  <si>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</si>
  <si>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</si>
  <si>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</si>
  <si>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</si>
  <si>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</si>
  <si>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</si>
  <si>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</si>
  <si>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</si>
  <si>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</si>
  <si>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</si>
  <si>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</si>
  <si>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</si>
  <si>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</si>
  <si>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</si>
  <si>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</si>
  <si>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</si>
  <si>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</si>
  <si>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</si>
  <si>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</si>
  <si>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</si>
  <si>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</si>
  <si>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</si>
  <si>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</si>
  <si>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</si>
  <si>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</si>
  <si>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</si>
  <si>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</si>
  <si>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</si>
  <si>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</si>
  <si>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</si>
  <si>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</si>
  <si>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</si>
  <si>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</si>
  <si>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</si>
  <si>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</si>
  <si>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</si>
  <si>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</si>
  <si>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</si>
  <si>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</si>
  <si>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</si>
  <si>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</si>
  <si>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</si>
  <si>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</si>
  <si>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</si>
  <si>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</si>
  <si>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</si>
  <si>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</si>
  <si>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</si>
  <si>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</si>
  <si>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</si>
  <si>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</si>
  <si>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</si>
  <si>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</si>
  <si>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</si>
  <si>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</si>
  <si>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</si>
  <si>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</si>
  <si>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</si>
  <si>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</si>
  <si>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</si>
  <si>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</si>
  <si>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</si>
  <si>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</si>
  <si>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</si>
  <si>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</si>
  <si>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</si>
  <si>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</si>
  <si>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</si>
  <si>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</si>
  <si>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</si>
  <si>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</si>
  <si>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</si>
  <si>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</si>
  <si>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</si>
  <si>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</si>
  <si>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</si>
  <si>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</si>
  <si>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</si>
  <si>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</si>
  <si>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</si>
  <si>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</si>
  <si>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</si>
  <si>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</si>
  <si>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</si>
  <si>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</si>
  <si>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</si>
  <si>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</si>
  <si>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</si>
  <si>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</si>
  <si>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</si>
  <si>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</si>
  <si>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</si>
  <si>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</si>
  <si>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</si>
  <si>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</si>
  <si>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</si>
  <si>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</si>
  <si>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</si>
  <si>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</si>
  <si>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</si>
  <si>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</si>
  <si>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</si>
  <si>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</si>
  <si>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</si>
  <si>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</si>
  <si>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</si>
  <si>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</si>
  <si>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</si>
  <si>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</si>
  <si>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</si>
  <si>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</si>
  <si>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</si>
  <si>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</si>
  <si>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</si>
  <si>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</si>
  <si>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</si>
  <si>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</si>
  <si>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</si>
  <si>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</si>
  <si>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</si>
  <si>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</si>
  <si>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</si>
  <si>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</si>
  <si>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</si>
  <si>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</si>
  <si>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</si>
  <si>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</si>
  <si>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</si>
  <si>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</si>
  <si>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</si>
  <si>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</si>
  <si>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</si>
  <si>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</si>
  <si>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</si>
  <si>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</si>
  <si>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</si>
  <si>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</si>
  <si>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</si>
  <si>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</si>
  <si>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</si>
  <si>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</si>
  <si>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</si>
  <si>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</si>
  <si>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</si>
  <si>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</si>
  <si>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</si>
  <si>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</si>
  <si>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</si>
  <si>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</si>
  <si>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</si>
  <si>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</si>
  <si>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</si>
  <si>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</si>
  <si>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</si>
  <si>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</si>
  <si>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</si>
  <si>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</si>
  <si>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</si>
  <si>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</si>
  <si>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</si>
  <si>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</si>
  <si>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</si>
  <si>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</si>
  <si>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</si>
  <si>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</si>
  <si>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</si>
  <si>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</si>
  <si>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</si>
  <si>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</si>
  <si>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</si>
  <si>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</si>
  <si>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</si>
  <si>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</si>
  <si>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</si>
  <si>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</si>
  <si>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</si>
  <si>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</si>
  <si>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</si>
  <si>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</si>
  <si>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</si>
  <si>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</si>
  <si>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</si>
  <si>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</si>
  <si>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</si>
  <si>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</si>
  <si>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</si>
  <si>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</si>
  <si>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</si>
  <si>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</si>
  <si>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</si>
  <si>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</si>
  <si>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</si>
  <si>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</si>
  <si>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</si>
  <si>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</si>
  <si>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</si>
  <si>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</si>
  <si>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</si>
  <si>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</si>
  <si>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</si>
  <si>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</si>
  <si>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</si>
  <si>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</si>
  <si>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</si>
  <si>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</si>
  <si>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</si>
  <si>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</si>
  <si>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</si>
  <si>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</si>
  <si>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</si>
  <si>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</si>
  <si>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</si>
  <si>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</si>
  <si>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</si>
  <si>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</si>
  <si>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</si>
  <si>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</si>
  <si>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</si>
  <si>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</si>
  <si>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</si>
  <si>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</si>
  <si>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</si>
  <si>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</si>
  <si>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</si>
  <si>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</si>
  <si>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</si>
  <si>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</si>
  <si>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</si>
  <si>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</si>
  <si>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</si>
  <si>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</si>
  <si>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</si>
  <si>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</si>
  <si>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</si>
  <si>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</si>
  <si>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</si>
  <si>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</si>
  <si>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</si>
  <si>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</si>
  <si>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</si>
  <si>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</si>
  <si>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</si>
  <si>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</si>
  <si>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</si>
  <si>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</si>
  <si>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</si>
  <si>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</si>
  <si>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</si>
  <si>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</si>
  <si>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</si>
  <si>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</si>
  <si>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</si>
  <si>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</si>
  <si>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</si>
  <si>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</si>
  <si>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</si>
  <si>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</si>
  <si>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</si>
  <si>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</si>
  <si>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</si>
  <si>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</si>
  <si>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</si>
  <si>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</si>
  <si>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</si>
  <si>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</si>
  <si>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</si>
  <si>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</si>
  <si>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</si>
  <si>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</si>
  <si>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</si>
  <si>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</si>
  <si>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</si>
  <si>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</si>
  <si>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</si>
  <si>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</si>
  <si>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</si>
  <si>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</si>
  <si>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</si>
  <si>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</si>
  <si>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</si>
  <si>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</si>
  <si>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</si>
  <si>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</si>
  <si>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</si>
  <si>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</si>
  <si>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</si>
  <si>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</si>
  <si>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</si>
  <si>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</si>
  <si>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</si>
  <si>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</si>
  <si>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</si>
  <si>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</si>
  <si>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</si>
  <si>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</si>
  <si>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</si>
  <si>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</si>
  <si>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</si>
  <si>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</si>
  <si>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</si>
  <si>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</si>
  <si>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</si>
  <si>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</si>
  <si>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</si>
  <si>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</si>
  <si>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</si>
  <si>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</si>
  <si>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</si>
  <si>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</si>
  <si>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</si>
  <si>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</si>
  <si>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</si>
  <si>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</si>
  <si>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</si>
  <si>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</si>
  <si>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</si>
  <si>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</si>
  <si>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</si>
  <si>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</si>
  <si>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</si>
  <si>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</si>
  <si>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</si>
  <si>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</si>
  <si>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</si>
  <si>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</si>
  <si>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</si>
  <si>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</si>
  <si>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</si>
  <si>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</si>
  <si>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</si>
  <si>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</si>
  <si>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</si>
  <si>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</si>
  <si>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</si>
  <si>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</si>
  <si>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</si>
  <si>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</si>
  <si>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</si>
  <si>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</si>
  <si>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</si>
  <si>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</si>
  <si>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</si>
  <si>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</si>
  <si>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</si>
  <si>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</si>
  <si>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</si>
  <si>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</si>
  <si>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</si>
  <si>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</si>
  <si>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</si>
  <si>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</si>
  <si>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</si>
  <si>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</si>
  <si>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</si>
  <si>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</si>
  <si>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</si>
  <si>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</si>
  <si>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</si>
  <si>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</si>
  <si>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</si>
  <si>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</si>
  <si>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</si>
  <si>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</si>
  <si>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</si>
  <si>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</si>
  <si>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</si>
  <si>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</si>
  <si>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</si>
  <si>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</si>
  <si>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</si>
  <si>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</si>
  <si>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</si>
  <si>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</si>
  <si>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</si>
  <si>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</si>
  <si>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</si>
  <si>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</si>
  <si>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</si>
  <si>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</si>
  <si>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</si>
  <si>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</si>
  <si>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</si>
  <si>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</si>
  <si>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</si>
  <si>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</si>
  <si>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</si>
  <si>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</si>
  <si>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</si>
  <si>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</si>
  <si>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</si>
  <si>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</si>
  <si>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</si>
  <si>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</si>
  <si>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</si>
  <si>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</si>
  <si>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</si>
  <si>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</si>
  <si>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</si>
  <si>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</si>
  <si>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</si>
  <si>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</si>
  <si>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</si>
  <si>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</si>
  <si>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</si>
  <si>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</si>
  <si>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</si>
  <si>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</si>
  <si>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</si>
  <si>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</si>
  <si>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</si>
  <si>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</si>
  <si>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</si>
  <si>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</si>
  <si>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</si>
  <si>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</si>
  <si>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</si>
  <si>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</si>
  <si>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</si>
  <si>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</si>
  <si>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</si>
  <si>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</si>
  <si>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</si>
  <si>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</si>
  <si>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</si>
  <si>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</si>
  <si>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</si>
  <si>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</si>
  <si>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</si>
  <si>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</si>
  <si>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</si>
  <si>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</si>
  <si>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</si>
  <si>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</si>
  <si>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</si>
  <si>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</si>
  <si>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</si>
  <si>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</si>
  <si>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</si>
  <si>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</si>
  <si>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</si>
  <si>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</si>
  <si>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</si>
  <si>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</si>
  <si>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</si>
  <si>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</si>
  <si>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</si>
  <si>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</si>
  <si>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</si>
  <si>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</si>
  <si>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</si>
  <si>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</si>
  <si>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</si>
  <si>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</si>
  <si>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</si>
  <si>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</si>
  <si>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</si>
  <si>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</si>
  <si>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</si>
  <si>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</si>
  <si>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</si>
  <si>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</si>
  <si>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</si>
  <si>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</si>
  <si>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</si>
  <si>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</si>
  <si>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</si>
  <si>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</si>
  <si>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</si>
  <si>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</si>
  <si>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</si>
  <si>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</si>
  <si>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</si>
  <si>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</si>
  <si>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</si>
  <si>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</si>
  <si>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</si>
  <si>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</si>
  <si>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</si>
  <si>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</si>
  <si>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</si>
  <si>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</si>
  <si>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</si>
  <si>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</si>
  <si>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</si>
  <si>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</si>
  <si>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</si>
  <si>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</si>
  <si>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</si>
  <si>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</si>
  <si>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</si>
  <si>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</si>
  <si>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</si>
  <si>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</si>
  <si>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</si>
  <si>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</si>
  <si>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</si>
  <si>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</si>
  <si>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</si>
  <si>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</si>
  <si>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</si>
  <si>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</si>
  <si>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</si>
  <si>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</si>
  <si>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</si>
  <si>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</si>
  <si>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</si>
  <si>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</si>
  <si>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</si>
  <si>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</si>
  <si>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</si>
  <si>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</si>
  <si>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</si>
  <si>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</si>
  <si>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</si>
  <si>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</si>
  <si>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</si>
  <si>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</si>
  <si>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</si>
  <si>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</si>
  <si>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</si>
  <si>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</si>
  <si>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</si>
  <si>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</si>
  <si>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</si>
  <si>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</si>
  <si>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</si>
  <si>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</si>
  <si>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</si>
  <si>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</si>
  <si>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</si>
  <si>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</si>
  <si>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</si>
  <si>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</si>
  <si>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</si>
  <si>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</si>
  <si>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</si>
  <si>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</si>
  <si>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</si>
  <si>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</si>
  <si>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</si>
  <si>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</si>
  <si>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</si>
  <si>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</si>
  <si>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</si>
  <si>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</si>
  <si>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</si>
  <si>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</si>
  <si>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</si>
  <si>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</si>
  <si>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</si>
  <si>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</si>
  <si>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</si>
  <si>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</si>
  <si>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</si>
  <si>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</si>
  <si>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</si>
  <si>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</si>
  <si>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</si>
  <si>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</si>
  <si>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</si>
  <si>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</si>
  <si>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</si>
  <si>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</si>
  <si>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</si>
  <si>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</si>
  <si>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</si>
  <si>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</si>
  <si>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</si>
  <si>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</si>
  <si>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</si>
  <si>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</si>
  <si>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</si>
  <si>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</si>
  <si>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</si>
  <si>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</si>
  <si>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</si>
  <si>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</si>
  <si>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</si>
  <si>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</si>
  <si>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</si>
  <si>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</si>
  <si>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</si>
  <si>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</si>
  <si>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</si>
  <si>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</si>
  <si>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</si>
  <si>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</si>
  <si>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</si>
  <si>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</si>
  <si>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</si>
  <si>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</si>
  <si>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</si>
  <si>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</si>
  <si>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</si>
  <si>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</si>
  <si>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</si>
  <si>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</si>
  <si>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</si>
  <si>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</si>
  <si>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</si>
  <si>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</si>
  <si>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</si>
  <si>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</si>
  <si>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</si>
  <si>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</si>
  <si>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</si>
  <si>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</si>
  <si>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</si>
  <si>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</si>
  <si>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</si>
  <si>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</si>
  <si>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</si>
  <si>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</si>
  <si>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</si>
  <si>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</si>
  <si>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</si>
  <si>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</si>
  <si>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</si>
  <si>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</si>
  <si>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</si>
  <si>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</si>
  <si>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</si>
  <si>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</si>
  <si>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</si>
  <si>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</si>
  <si>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</si>
  <si>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</si>
  <si>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</si>
  <si>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</si>
  <si>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</si>
  <si>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</si>
  <si>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</si>
  <si>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</si>
  <si>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</si>
  <si>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</si>
  <si>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</si>
  <si>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</si>
  <si>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</si>
  <si>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</si>
  <si>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</si>
  <si>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</si>
  <si>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</si>
  <si>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</si>
  <si>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</si>
  <si>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</si>
  <si>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</si>
  <si>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</si>
  <si>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</si>
  <si>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</si>
  <si>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</si>
  <si>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</si>
  <si>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</si>
  <si>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</si>
  <si>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</si>
  <si>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</si>
  <si>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</si>
  <si>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</si>
  <si>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</si>
  <si>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</si>
  <si>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</si>
  <si>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</si>
  <si>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</si>
  <si>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</si>
  <si>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</si>
  <si>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</si>
  <si>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</si>
  <si>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</si>
  <si>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</si>
  <si>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</si>
  <si>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</si>
  <si>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</si>
  <si>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</si>
  <si>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</si>
  <si>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</si>
  <si>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</si>
  <si>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</si>
  <si>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</si>
  <si>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</si>
  <si>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</si>
  <si>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</si>
  <si>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</si>
  <si>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</si>
  <si>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</si>
  <si>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</si>
  <si>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</si>
  <si>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</si>
  <si>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</si>
  <si>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</si>
  <si>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</si>
  <si>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</si>
  <si>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</si>
  <si>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</si>
  <si>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</si>
  <si>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</si>
  <si>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</si>
  <si>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</si>
  <si>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</si>
  <si>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</si>
  <si>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</si>
  <si>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</si>
  <si>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</si>
  <si>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</si>
  <si>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</si>
  <si>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</si>
  <si>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</si>
  <si>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</si>
  <si>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</si>
  <si>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</si>
  <si>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</si>
  <si>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</si>
  <si>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</si>
  <si>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</si>
  <si>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</si>
  <si>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</si>
  <si>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</si>
  <si>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</si>
  <si>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</si>
  <si>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</si>
  <si>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</si>
  <si>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</si>
  <si>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</si>
  <si>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</si>
  <si>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</si>
  <si>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</si>
  <si>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</si>
  <si>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</si>
  <si>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</si>
  <si>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</si>
  <si>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</si>
  <si>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</si>
  <si>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</si>
  <si>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</si>
  <si>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</si>
  <si>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</si>
  <si>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</si>
  <si>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</si>
  <si>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</si>
  <si>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</si>
  <si>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</si>
  <si>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</si>
  <si>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</si>
  <si>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</si>
  <si>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</si>
  <si>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</si>
  <si>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</si>
  <si>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</si>
  <si>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</si>
  <si>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</si>
  <si>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</si>
  <si>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</si>
  <si>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</si>
  <si>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</si>
  <si>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</si>
  <si>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</si>
  <si>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</si>
  <si>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</si>
  <si>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</si>
  <si>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</si>
  <si>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</si>
  <si>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</si>
  <si>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</si>
  <si>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</si>
  <si>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</si>
  <si>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</si>
  <si>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</si>
  <si>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</si>
  <si>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</si>
  <si>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</si>
  <si>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</si>
  <si>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</si>
  <si>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</si>
  <si>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</si>
  <si>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</si>
  <si>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</si>
  <si>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</si>
  <si>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</si>
  <si>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</si>
  <si>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</si>
  <si>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</si>
  <si>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</si>
  <si>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</si>
  <si>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</si>
  <si>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</si>
  <si>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</si>
  <si>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</si>
  <si>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</si>
  <si>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</si>
  <si>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</si>
  <si>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</si>
  <si>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</si>
  <si>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</si>
  <si>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</si>
  <si>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</si>
  <si>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</si>
  <si>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</si>
  <si>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</si>
  <si>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</si>
  <si>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</si>
  <si>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</si>
  <si>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</si>
  <si>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</si>
  <si>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</si>
  <si>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</si>
  <si>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</si>
  <si>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</si>
  <si>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</si>
  <si>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</si>
  <si>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</si>
  <si>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</si>
  <si>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</si>
  <si>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</si>
  <si>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</si>
  <si>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</si>
  <si>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</si>
  <si>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</si>
  <si>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</si>
  <si>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</si>
  <si>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</si>
  <si>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</si>
  <si>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</si>
  <si>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</si>
  <si>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</si>
  <si>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</si>
  <si>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</si>
  <si>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</si>
  <si>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</si>
  <si>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</si>
  <si>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</si>
  <si>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</si>
  <si>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</si>
  <si>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</si>
  <si>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</si>
  <si>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</si>
  <si>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</si>
  <si>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</si>
  <si>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</si>
  <si>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</si>
  <si>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</si>
  <si>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</si>
  <si>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</si>
  <si>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</si>
  <si>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</si>
  <si>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</si>
  <si>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</si>
  <si>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</si>
  <si>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</si>
  <si>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</si>
  <si>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</si>
  <si>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</si>
  <si>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</si>
  <si>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</si>
  <si>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</si>
  <si>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</si>
  <si>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</si>
  <si>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</si>
  <si>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</si>
  <si>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</si>
  <si>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</si>
  <si>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</si>
  <si>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</si>
  <si>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</si>
  <si>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</si>
  <si>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</si>
  <si>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</si>
  <si>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</si>
  <si>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</si>
  <si>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</si>
  <si>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</si>
  <si>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</si>
  <si>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</si>
  <si>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</si>
  <si>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</si>
  <si>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</si>
  <si>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</si>
  <si>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</si>
  <si>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</si>
  <si>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</si>
  <si>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</si>
  <si>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</si>
  <si>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</si>
  <si>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</si>
  <si>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</si>
  <si>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</si>
  <si>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</si>
  <si>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</si>
  <si>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</si>
  <si>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</si>
  <si>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</si>
  <si>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</si>
  <si>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</si>
  <si>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</si>
  <si>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</si>
  <si>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</si>
  <si>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</si>
  <si>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</si>
  <si>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</si>
  <si>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</si>
  <si>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</si>
  <si>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</si>
  <si>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</si>
  <si>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</si>
  <si>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</si>
  <si>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</si>
  <si>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</si>
  <si>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</si>
  <si>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</si>
  <si>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</si>
  <si>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</si>
  <si>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</si>
  <si>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</si>
  <si>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</si>
  <si>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</si>
  <si>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</si>
  <si>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</si>
  <si>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</si>
  <si>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</si>
  <si>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</si>
  <si>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</si>
  <si>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</si>
  <si>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</si>
  <si>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</si>
  <si>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</si>
  <si>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</si>
  <si>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</si>
  <si>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</si>
  <si>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</si>
  <si>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</si>
  <si>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</si>
  <si>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</si>
  <si>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</si>
  <si>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</si>
  <si>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</si>
  <si>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</si>
  <si>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</si>
  <si>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</si>
  <si>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</si>
  <si>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</si>
  <si>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</si>
  <si>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</si>
  <si>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</si>
  <si>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</si>
  <si>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</si>
  <si>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</si>
  <si>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</si>
  <si>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</si>
  <si>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</si>
  <si>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</si>
  <si>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</si>
  <si>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</si>
  <si>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</si>
  <si>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</si>
  <si>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</si>
  <si>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</si>
  <si>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</si>
  <si>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</si>
  <si>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</si>
  <si>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</si>
  <si>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</si>
  <si>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</si>
  <si>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</si>
  <si>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</si>
  <si>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</si>
  <si>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</si>
  <si>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</si>
  <si>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</si>
  <si>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</si>
  <si>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</si>
  <si>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</si>
  <si>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</si>
  <si>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</si>
  <si>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</si>
  <si>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</si>
  <si>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</si>
  <si>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</si>
  <si>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</si>
  <si>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</si>
  <si>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</si>
  <si>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</si>
  <si>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</si>
  <si>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</si>
  <si>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</si>
  <si>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</si>
  <si>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</si>
  <si>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</si>
  <si>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</si>
  <si>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</si>
  <si>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</si>
  <si>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</si>
  <si>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</si>
  <si>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</si>
  <si>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</si>
  <si>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</si>
  <si>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</si>
  <si>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</si>
  <si>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</si>
  <si>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</si>
  <si>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</si>
  <si>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</si>
  <si>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</si>
  <si>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</si>
  <si>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</si>
  <si>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</si>
  <si>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</si>
  <si>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</si>
  <si>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</si>
  <si>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</si>
  <si>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</si>
  <si>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</si>
  <si>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</si>
  <si>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</si>
  <si>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</si>
  <si>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</si>
  <si>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</si>
  <si>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</si>
  <si>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</si>
  <si>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</si>
  <si>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</si>
  <si>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</si>
  <si>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</si>
  <si>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</si>
  <si>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</si>
  <si>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</si>
  <si>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</si>
  <si>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</si>
  <si>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</si>
  <si>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</si>
  <si>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</si>
  <si>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</si>
  <si>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</si>
  <si>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</si>
  <si>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</si>
  <si>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</si>
  <si>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</si>
  <si>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</si>
  <si>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</si>
  <si>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</si>
  <si>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</si>
  <si>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</si>
  <si>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</si>
  <si>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</si>
  <si>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</si>
  <si>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</si>
  <si>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</si>
  <si>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</si>
  <si>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</si>
  <si>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</si>
  <si>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</si>
  <si>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</si>
  <si>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</si>
  <si>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</si>
  <si>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</si>
  <si>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</si>
  <si>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</si>
  <si>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</si>
  <si>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</si>
  <si>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</si>
  <si>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</si>
  <si>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</si>
  <si>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</si>
  <si>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</si>
  <si>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</si>
  <si>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</si>
  <si>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</si>
  <si>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</si>
  <si>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</si>
  <si>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</si>
  <si>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</si>
  <si>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</si>
  <si>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</si>
  <si>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</si>
  <si>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</si>
  <si>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</si>
  <si>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</si>
  <si>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</si>
  <si>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</si>
  <si>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</si>
  <si>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</si>
  <si>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</si>
  <si>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</si>
  <si>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</si>
  <si>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</si>
  <si>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</si>
  <si>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</si>
  <si>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</si>
  <si>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</si>
  <si>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</si>
  <si>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</si>
  <si>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</si>
  <si>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</si>
  <si>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</si>
  <si>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</si>
  <si>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</si>
  <si>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</si>
  <si>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</si>
  <si>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</si>
  <si>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</si>
  <si>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</si>
  <si>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</si>
  <si>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</si>
  <si>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</si>
  <si>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</si>
  <si>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</si>
  <si>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</si>
  <si>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</si>
  <si>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</si>
  <si>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</si>
  <si>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</si>
  <si>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</si>
  <si>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</si>
  <si>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</si>
  <si>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</si>
  <si>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</si>
  <si>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</si>
  <si>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</si>
  <si>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</si>
  <si>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</si>
  <si>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</si>
  <si>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</si>
  <si>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</si>
  <si>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</si>
  <si>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</si>
  <si>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</si>
  <si>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</si>
  <si>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</si>
  <si>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</si>
  <si>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</si>
  <si>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</si>
  <si>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</si>
  <si>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</si>
  <si>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</si>
  <si>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</si>
  <si>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</si>
  <si>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</si>
  <si>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</si>
  <si>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</si>
  <si>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</si>
  <si>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</si>
  <si>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</si>
  <si>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</si>
  <si>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</si>
  <si>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</si>
  <si>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</si>
  <si>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</si>
  <si>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</si>
  <si>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</si>
  <si>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</si>
  <si>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</si>
  <si>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</si>
  <si>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</si>
  <si>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</si>
  <si>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</si>
  <si>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</si>
  <si>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</si>
  <si>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</si>
  <si>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</si>
  <si>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</si>
  <si>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</si>
  <si>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</si>
  <si>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</si>
  <si>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</si>
  <si>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</si>
  <si>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</si>
  <si>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</si>
  <si>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</si>
  <si>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</si>
  <si>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</si>
  <si>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</si>
  <si>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</si>
  <si>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</si>
  <si>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</si>
  <si>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</si>
  <si>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</si>
  <si>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</si>
  <si>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</si>
  <si>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</si>
  <si>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</si>
  <si>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</si>
  <si>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</si>
  <si>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</si>
  <si>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</si>
  <si>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</si>
  <si>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</si>
  <si>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</si>
  <si>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</si>
  <si>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</si>
  <si>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</si>
  <si>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</si>
  <si>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</si>
  <si>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</si>
  <si>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</si>
  <si>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</si>
  <si>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</si>
  <si>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</si>
  <si>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</si>
  <si>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</si>
  <si>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</si>
  <si>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</si>
  <si>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</si>
  <si>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</si>
  <si>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</si>
  <si>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</si>
  <si>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</si>
  <si>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</si>
  <si>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</si>
  <si>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</si>
  <si>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</si>
  <si>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</si>
  <si>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</si>
  <si>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</si>
  <si>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</si>
  <si>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</si>
  <si>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</si>
  <si>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</si>
  <si>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</si>
  <si>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</si>
  <si>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</si>
  <si>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</si>
  <si>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</si>
  <si>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</si>
  <si>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</si>
  <si>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</si>
  <si>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</si>
  <si>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</si>
  <si>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</si>
  <si>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</si>
  <si>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</si>
  <si>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</si>
  <si>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</si>
  <si>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</si>
  <si>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</si>
  <si>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</si>
  <si>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</si>
  <si>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</si>
  <si>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</si>
  <si>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</si>
  <si>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</si>
  <si>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</si>
  <si>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</si>
  <si>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</si>
  <si>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</si>
  <si>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</si>
  <si>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</si>
  <si>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</si>
  <si>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</si>
  <si>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</si>
  <si>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</si>
  <si>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</si>
  <si>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</si>
  <si>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</si>
  <si>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</si>
  <si>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</si>
  <si>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</si>
  <si>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</si>
  <si>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</si>
  <si>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</si>
  <si>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</si>
  <si>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</si>
  <si>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</si>
  <si>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</si>
  <si>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</si>
  <si>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</si>
  <si>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</si>
  <si>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</si>
  <si>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</si>
  <si>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</si>
  <si>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</si>
  <si>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</si>
  <si>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</si>
  <si>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</si>
  <si>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</si>
  <si>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</si>
  <si>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</si>
  <si>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</si>
  <si>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</si>
  <si>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</si>
  <si>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</si>
  <si>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</si>
  <si>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</si>
  <si>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</si>
  <si>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</si>
  <si>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</si>
  <si>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</si>
  <si>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</si>
  <si>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</si>
  <si>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</si>
  <si>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</si>
  <si>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</si>
  <si>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</si>
  <si>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</si>
  <si>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</si>
  <si>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</si>
  <si>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</si>
  <si>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</si>
  <si>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</si>
  <si>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</si>
  <si>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</si>
  <si>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</si>
  <si>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</si>
  <si>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</si>
  <si>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</si>
  <si>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</si>
  <si>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</si>
  <si>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</si>
  <si>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</si>
  <si>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</si>
  <si>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</si>
  <si>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</si>
  <si>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</si>
  <si>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</si>
  <si>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</si>
  <si>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</si>
  <si>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</si>
  <si>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</si>
  <si>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</si>
  <si>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</si>
  <si>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</si>
  <si>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</si>
  <si>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</si>
  <si>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</si>
  <si>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</si>
  <si>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</si>
  <si>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</si>
  <si>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</si>
  <si>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</si>
  <si>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</si>
  <si>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</si>
  <si>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</si>
  <si>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</si>
  <si>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</si>
  <si>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</si>
  <si>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</si>
  <si>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</si>
  <si>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</si>
  <si>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</si>
  <si>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</si>
  <si>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</si>
  <si>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</si>
  <si>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</si>
  <si>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</si>
  <si>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</si>
  <si>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</si>
  <si>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</si>
  <si>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</si>
  <si>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</si>
  <si>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</si>
  <si>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</si>
  <si>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</si>
  <si>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</si>
  <si>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</si>
  <si>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</si>
  <si>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</si>
  <si>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</si>
  <si>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</si>
  <si>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</si>
  <si>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</si>
  <si>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</si>
  <si>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</si>
  <si>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</si>
  <si>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</si>
  <si>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</si>
  <si>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</si>
  <si>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</si>
  <si>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</si>
  <si>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</si>
  <si>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</si>
  <si>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</si>
  <si>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</si>
  <si>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</si>
  <si>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</si>
  <si>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</si>
  <si>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</si>
  <si>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</si>
  <si>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</si>
  <si>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</si>
  <si>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</si>
  <si>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</si>
  <si>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</si>
  <si>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</si>
  <si>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</si>
  <si>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</si>
  <si>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</si>
  <si>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</si>
  <si>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</si>
  <si>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</si>
  <si>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</si>
  <si>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</si>
  <si>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</si>
  <si>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</si>
  <si>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</si>
  <si>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</si>
  <si>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</si>
  <si>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</si>
  <si>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</si>
  <si>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</si>
  <si>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</si>
  <si>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</si>
  <si>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</si>
  <si>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</si>
  <si>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</si>
  <si>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</si>
  <si>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</si>
  <si>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</si>
  <si>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</si>
  <si>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</si>
  <si>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</si>
  <si>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</si>
  <si>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</si>
  <si>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</si>
  <si>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</si>
  <si>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</si>
  <si>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</si>
  <si>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</si>
  <si>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</si>
  <si>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</si>
  <si>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</si>
  <si>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</si>
  <si>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</si>
  <si>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</si>
  <si>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</si>
  <si>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</si>
  <si>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</si>
  <si>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</si>
  <si>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</si>
  <si>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</si>
  <si>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</si>
  <si>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</si>
  <si>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</si>
  <si>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</si>
  <si>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</si>
  <si>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</si>
  <si>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</si>
  <si>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</si>
  <si>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</si>
  <si>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</si>
  <si>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</si>
  <si>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</si>
  <si>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</si>
  <si>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</si>
  <si>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</si>
  <si>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</si>
  <si>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</si>
  <si>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</si>
  <si>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</si>
  <si>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</si>
  <si>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</si>
  <si>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</si>
  <si>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</si>
  <si>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</si>
  <si>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</si>
  <si>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</si>
  <si>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</si>
  <si>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</si>
  <si>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</si>
  <si>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</si>
  <si>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</si>
  <si>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</si>
  <si>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</si>
  <si>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</si>
  <si>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</si>
  <si>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</si>
  <si>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</si>
  <si>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</si>
  <si>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</si>
  <si>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</si>
  <si>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</si>
  <si>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</si>
  <si>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</si>
  <si>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</si>
  <si>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</si>
  <si>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</si>
  <si>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</si>
  <si>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</si>
  <si>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</si>
  <si>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</si>
  <si>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</si>
  <si>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</si>
  <si>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</si>
  <si>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</si>
  <si>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</si>
  <si>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</si>
  <si>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</si>
  <si>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</si>
  <si>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</si>
  <si>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</si>
  <si>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</si>
  <si>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</si>
  <si>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</si>
  <si>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</si>
  <si>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</si>
  <si>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</si>
  <si>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</si>
  <si>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</si>
  <si>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</si>
  <si>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</si>
  <si>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</si>
  <si>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</si>
  <si>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</si>
  <si>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</si>
  <si>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</si>
  <si>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</si>
  <si>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</si>
  <si>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</si>
  <si>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</si>
  <si>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</si>
  <si>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</si>
  <si>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</si>
  <si>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</si>
  <si>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</si>
  <si>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</si>
  <si>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</si>
  <si>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</si>
  <si>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</si>
  <si>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</si>
  <si>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</si>
  <si>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</si>
  <si>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</si>
  <si>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</si>
  <si>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</si>
  <si>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</si>
  <si>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</si>
  <si>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</si>
  <si>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</si>
  <si>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</si>
  <si>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</si>
  <si>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</si>
  <si>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</si>
  <si>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</si>
  <si>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</si>
  <si>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</si>
  <si>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</si>
  <si>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</si>
  <si>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</si>
  <si>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</si>
  <si>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</si>
  <si>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</si>
  <si>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</si>
  <si>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</si>
  <si>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</si>
  <si>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</si>
  <si>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</si>
  <si>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</si>
  <si>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</si>
  <si>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</si>
  <si>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</si>
  <si>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</si>
  <si>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</si>
  <si>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</si>
  <si>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</si>
  <si>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</si>
  <si>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</si>
  <si>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</si>
  <si>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</si>
  <si>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</si>
  <si>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</si>
  <si>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</si>
  <si>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</si>
  <si>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</si>
  <si>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</si>
  <si>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</si>
  <si>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</si>
  <si>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</si>
  <si>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</si>
  <si>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</si>
  <si>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</si>
  <si>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</si>
  <si>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</si>
  <si>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</si>
  <si>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</si>
  <si>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</si>
  <si>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</si>
  <si>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</si>
  <si>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</si>
  <si>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</si>
  <si>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</si>
  <si>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</si>
  <si>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</si>
  <si>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</si>
  <si>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</si>
  <si>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</si>
  <si>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</si>
  <si>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</si>
  <si>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</si>
  <si>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</si>
  <si>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</si>
  <si>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</si>
  <si>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</si>
  <si>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</si>
  <si>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</si>
  <si>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</si>
  <si>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</si>
  <si>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</si>
  <si>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</si>
  <si>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</si>
  <si>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</si>
  <si>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</si>
  <si>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</si>
  <si>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</si>
  <si>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</si>
  <si>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</si>
  <si>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</si>
  <si>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</si>
  <si>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</si>
  <si>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</si>
  <si>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</si>
  <si>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</si>
  <si>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</si>
  <si>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</si>
  <si>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</si>
  <si>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</si>
  <si>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</si>
  <si>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</si>
  <si>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</si>
  <si>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</si>
  <si>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</si>
  <si>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</si>
  <si>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</si>
  <si>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</si>
  <si>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</si>
  <si>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</si>
  <si>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</si>
  <si>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</si>
  <si>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</si>
  <si>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</si>
  <si>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</si>
  <si>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</si>
  <si>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</si>
  <si>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</si>
  <si>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</si>
  <si>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</si>
  <si>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</si>
  <si>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</si>
  <si>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</si>
  <si>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</si>
  <si>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</si>
  <si>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</si>
  <si>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</si>
  <si>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</si>
  <si>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</si>
  <si>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</si>
  <si>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</si>
  <si>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</si>
  <si>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</si>
  <si>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</si>
  <si>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</si>
  <si>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</si>
  <si>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</si>
  <si>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</si>
  <si>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</si>
  <si>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</si>
  <si>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</si>
  <si>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</si>
  <si>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</si>
  <si>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</si>
  <si>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</si>
  <si>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</si>
  <si>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</si>
  <si>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</si>
  <si>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</si>
  <si>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</si>
  <si>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</si>
  <si>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</si>
  <si>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</si>
  <si>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</si>
  <si>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</si>
  <si>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</si>
  <si>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</si>
  <si>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</si>
  <si>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</si>
  <si>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</si>
  <si>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</si>
  <si>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</si>
  <si>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</si>
  <si>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</si>
  <si>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</si>
  <si>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</si>
  <si>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</si>
  <si>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</si>
  <si>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</si>
  <si>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</si>
  <si>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</si>
  <si>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</si>
  <si>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</si>
  <si>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</si>
  <si>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</si>
  <si>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</si>
  <si>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</si>
  <si>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</si>
  <si>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</si>
  <si>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</si>
  <si>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</si>
  <si>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</si>
  <si>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</si>
  <si>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</si>
  <si>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</si>
  <si>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</si>
  <si>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</si>
  <si>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</si>
  <si>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</si>
  <si>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</si>
  <si>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</si>
  <si>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</si>
  <si>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</si>
  <si>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</si>
  <si>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</si>
  <si>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</si>
  <si>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</si>
  <si>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</si>
  <si>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</si>
  <si>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</si>
  <si>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</si>
  <si>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</si>
  <si>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</si>
  <si>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</si>
  <si>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</si>
  <si>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</si>
  <si>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</si>
  <si>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</si>
  <si>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</si>
  <si>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</si>
  <si>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</si>
  <si>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</si>
  <si>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</si>
  <si>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</si>
  <si>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</si>
  <si>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</si>
  <si>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</si>
  <si>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</si>
  <si>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</si>
  <si>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</si>
  <si>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</si>
  <si>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</si>
  <si>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</si>
  <si>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</si>
  <si>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</si>
  <si>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</si>
  <si>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</si>
  <si>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</si>
  <si>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</si>
  <si>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</si>
  <si>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</si>
  <si>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</si>
  <si>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</si>
  <si>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</si>
  <si>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</si>
  <si>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</si>
  <si>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</si>
  <si>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</si>
  <si>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</si>
  <si>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</si>
  <si>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</si>
  <si>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</si>
  <si>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</si>
  <si>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</si>
  <si>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</si>
  <si>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</si>
  <si>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</si>
  <si>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</si>
  <si>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</si>
  <si>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</si>
  <si>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</si>
  <si>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</si>
  <si>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</si>
  <si>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</si>
  <si>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</si>
  <si>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</si>
  <si>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</si>
  <si>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</si>
  <si>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</si>
  <si>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</si>
  <si>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</si>
  <si>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</si>
  <si>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</si>
  <si>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</si>
  <si>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</si>
  <si>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</si>
  <si>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</si>
  <si>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</si>
  <si>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</si>
  <si>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</si>
  <si>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</si>
  <si>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</si>
  <si>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</si>
  <si>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</si>
  <si>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</si>
  <si>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</si>
  <si>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</si>
  <si>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</si>
  <si>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</si>
  <si>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</si>
  <si>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</si>
  <si>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</si>
  <si>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</si>
  <si>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</si>
  <si>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</si>
  <si>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</si>
  <si>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</si>
  <si>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</si>
  <si>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</si>
  <si>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</si>
  <si>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</si>
  <si>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</si>
  <si>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</si>
  <si>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</si>
  <si>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</si>
  <si>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</si>
  <si>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</si>
  <si>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</si>
  <si>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</si>
  <si>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</si>
  <si>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</si>
  <si>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</si>
  <si>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</si>
  <si>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</si>
  <si>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</si>
  <si>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</si>
  <si>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</si>
  <si>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</si>
  <si>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</si>
  <si>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</si>
  <si>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</si>
  <si>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</si>
  <si>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</si>
  <si>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</si>
  <si>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</si>
  <si>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</si>
  <si>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</si>
  <si>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</si>
  <si>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</si>
  <si>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</si>
  <si>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</si>
  <si>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</si>
  <si>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</si>
  <si>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</si>
  <si>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</si>
  <si>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</si>
  <si>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</si>
  <si>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</si>
  <si>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</si>
  <si>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</si>
  <si>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</si>
  <si>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</si>
  <si>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</si>
  <si>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</si>
  <si>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</si>
  <si>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</si>
  <si>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</si>
  <si>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</si>
  <si>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</si>
  <si>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</si>
  <si>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</si>
  <si>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</si>
  <si>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</si>
  <si>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</si>
  <si>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</si>
  <si>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</si>
  <si>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</si>
  <si>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</si>
  <si>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</si>
  <si>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</si>
  <si>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</si>
  <si>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</si>
  <si>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</si>
  <si>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</si>
  <si>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</si>
  <si>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</si>
  <si>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</si>
  <si>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</si>
  <si>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</si>
  <si>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</si>
  <si>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</si>
  <si>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</si>
  <si>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</si>
  <si>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</si>
  <si>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</si>
  <si>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</si>
  <si>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</si>
  <si>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</si>
  <si>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</si>
  <si>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</si>
  <si>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</si>
  <si>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</si>
  <si>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</si>
  <si>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</si>
  <si>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</si>
  <si>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</si>
  <si>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</si>
  <si>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</si>
  <si>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</si>
  <si>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</si>
  <si>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</si>
  <si>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</si>
  <si>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</si>
  <si>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</si>
  <si>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</si>
  <si>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</si>
  <si>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</si>
  <si>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</si>
  <si>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</si>
  <si>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</si>
  <si>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</si>
  <si>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</si>
  <si>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</si>
  <si>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</si>
  <si>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</si>
  <si>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</si>
  <si>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</si>
  <si>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</si>
  <si>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</si>
  <si>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</si>
  <si>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</si>
  <si>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</si>
  <si>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</si>
  <si>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</si>
  <si>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</si>
  <si>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</si>
  <si>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</si>
  <si>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</si>
  <si>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</si>
  <si>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</si>
  <si>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</si>
  <si>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</si>
  <si>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</si>
  <si>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</si>
  <si>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</si>
  <si>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</si>
  <si>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</si>
  <si>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</si>
  <si>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</si>
  <si>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</si>
  <si>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</si>
  <si>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</si>
  <si>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</si>
  <si>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</si>
  <si>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</si>
  <si>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</si>
  <si>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</si>
  <si>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</si>
  <si>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</si>
  <si>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</si>
  <si>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</si>
  <si>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</si>
  <si>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</si>
  <si>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</si>
  <si>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</si>
  <si>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</si>
  <si>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</si>
  <si>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</si>
  <si>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</si>
  <si>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</si>
  <si>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</si>
  <si>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</si>
  <si>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</si>
  <si>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</si>
  <si>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</si>
  <si>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</si>
  <si>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</si>
  <si>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</si>
  <si>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</si>
  <si>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</si>
  <si>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</si>
  <si>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</si>
  <si>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</si>
  <si>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</si>
  <si>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</si>
  <si>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</si>
  <si>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</si>
  <si>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</si>
  <si>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</si>
  <si>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</si>
  <si>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</si>
  <si>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</si>
  <si>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</si>
  <si>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</si>
  <si>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</si>
  <si>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</si>
  <si>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</si>
  <si>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</si>
  <si>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</si>
  <si>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</si>
  <si>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</si>
  <si>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</si>
  <si>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</si>
  <si>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</si>
  <si>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</si>
  <si>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</si>
  <si>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</si>
  <si>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</si>
  <si>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</si>
  <si>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</si>
  <si>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</si>
  <si>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</si>
  <si>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</si>
  <si>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</si>
  <si>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</si>
  <si>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</si>
  <si>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</si>
  <si>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</si>
  <si>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</si>
  <si>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</si>
  <si>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</si>
  <si>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</si>
  <si>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</si>
  <si>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</si>
  <si>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</si>
  <si>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</si>
  <si>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</si>
  <si>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</si>
  <si>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</si>
  <si>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</si>
  <si>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</si>
  <si>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</si>
  <si>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</si>
  <si>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</si>
  <si>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</si>
  <si>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</si>
  <si>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</si>
  <si>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</si>
  <si>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</si>
  <si>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</si>
  <si>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</si>
  <si>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</si>
  <si>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</si>
  <si>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</si>
  <si>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</si>
  <si>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</si>
  <si>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</si>
  <si>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</si>
  <si>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</si>
  <si>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</si>
  <si>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</si>
  <si>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</si>
  <si>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</si>
  <si>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</si>
  <si>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</si>
  <si>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</si>
  <si>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</si>
  <si>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</si>
  <si>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</si>
  <si>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</si>
  <si>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</si>
  <si>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</si>
  <si>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</si>
  <si>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</si>
  <si>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</si>
  <si>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</si>
  <si>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</si>
  <si>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</si>
  <si>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</si>
  <si>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</si>
  <si>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</si>
  <si>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</si>
  <si>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</si>
  <si>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</si>
  <si>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</si>
  <si>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</si>
  <si>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</si>
  <si>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</si>
  <si>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</si>
  <si>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</si>
  <si>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</si>
  <si>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</si>
  <si>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</si>
  <si>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</si>
  <si>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</si>
  <si>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</si>
  <si>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</si>
  <si>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</si>
  <si>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</si>
  <si>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</si>
  <si>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</si>
  <si>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</si>
  <si>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</si>
  <si>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</si>
  <si>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</si>
  <si>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</si>
  <si>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</si>
  <si>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</si>
  <si>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</si>
  <si>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</si>
  <si>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</si>
  <si>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</si>
  <si>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</si>
  <si>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</si>
  <si>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</si>
  <si>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</si>
  <si>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</si>
  <si>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</si>
  <si>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</si>
  <si>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</si>
  <si>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</si>
  <si>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</si>
  <si>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</si>
  <si>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</si>
  <si>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</si>
  <si>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</si>
  <si>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</si>
  <si>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</si>
  <si>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</si>
  <si>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</si>
  <si>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</si>
  <si>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</si>
  <si>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</si>
  <si>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</si>
  <si>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</si>
  <si>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</si>
  <si>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</si>
  <si>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</si>
  <si>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</si>
  <si>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</si>
  <si>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</si>
  <si>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</si>
  <si>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</si>
  <si>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</si>
  <si>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</si>
  <si>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</si>
  <si>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</si>
  <si>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</si>
  <si>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</si>
  <si>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</si>
  <si>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</si>
  <si>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</si>
  <si>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</si>
  <si>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</si>
  <si>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</si>
  <si>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</si>
  <si>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</si>
  <si>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</si>
  <si>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</si>
  <si>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</si>
  <si>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</si>
  <si>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</si>
  <si>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</si>
  <si>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</si>
  <si>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</si>
  <si>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</si>
  <si>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</si>
  <si>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</si>
  <si>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</si>
  <si>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</si>
  <si>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</si>
  <si>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</si>
  <si>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</si>
  <si>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</si>
  <si>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</si>
  <si>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</si>
  <si>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</si>
  <si>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</si>
  <si>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</si>
  <si>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</si>
  <si>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</si>
  <si>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</si>
  <si>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</si>
  <si>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</si>
  <si>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</si>
  <si>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</si>
  <si>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</si>
  <si>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</si>
  <si>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</si>
  <si>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</si>
  <si>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</si>
  <si>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</si>
  <si>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</si>
  <si>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</si>
  <si>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</si>
  <si>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</si>
  <si>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</si>
  <si>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</si>
  <si>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</si>
  <si>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</si>
  <si>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</si>
  <si>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</si>
  <si>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</si>
  <si>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</si>
  <si>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</si>
  <si>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</si>
  <si>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</si>
  <si>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</si>
  <si>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</si>
  <si>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</si>
  <si>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</si>
  <si>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</si>
  <si>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</si>
  <si>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</si>
  <si>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</si>
  <si>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</si>
  <si>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</si>
  <si>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</si>
  <si>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</si>
  <si>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</si>
  <si>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</si>
  <si>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</si>
  <si>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</si>
  <si>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</si>
  <si>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</si>
  <si>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</si>
  <si>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</si>
  <si>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</si>
  <si>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</si>
  <si>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</si>
  <si>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</si>
  <si>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</si>
  <si>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</si>
  <si>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</si>
  <si>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</si>
  <si>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</si>
  <si>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</si>
  <si>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</si>
  <si>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</si>
  <si>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</si>
  <si>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</si>
  <si>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</si>
  <si>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</si>
  <si>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</si>
  <si>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</si>
  <si>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</si>
  <si>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</si>
  <si>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</si>
  <si>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</si>
  <si>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</si>
  <si>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</si>
  <si>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</si>
  <si>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</si>
  <si>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</si>
  <si>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</si>
  <si>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</si>
  <si>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</si>
  <si>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</si>
  <si>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</si>
  <si>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</si>
  <si>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</si>
  <si>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</si>
  <si>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</si>
  <si>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</si>
  <si>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</si>
  <si>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</si>
  <si>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</si>
  <si>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</si>
  <si>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</si>
  <si>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</si>
  <si>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</si>
  <si>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</si>
  <si>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</si>
  <si>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</si>
  <si>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</si>
  <si>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</si>
  <si>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</si>
  <si>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</si>
  <si>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</si>
  <si>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</si>
  <si>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</si>
  <si>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</si>
  <si>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</si>
  <si>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</si>
  <si>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</si>
  <si>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</si>
  <si>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</si>
  <si>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</si>
  <si>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</si>
  <si>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</si>
  <si>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</si>
  <si>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</si>
  <si>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</si>
  <si>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</si>
  <si>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</si>
  <si>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</si>
  <si>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</si>
  <si>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</si>
  <si>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</si>
  <si>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</si>
  <si>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</si>
  <si>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</si>
  <si>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</si>
  <si>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</si>
  <si>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</si>
  <si>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</si>
  <si>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</si>
  <si>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</si>
  <si>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</si>
  <si>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</si>
  <si>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</si>
  <si>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</si>
  <si>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</si>
  <si>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</si>
  <si>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</si>
  <si>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</si>
  <si>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</si>
  <si>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</si>
  <si>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</si>
  <si>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</si>
  <si>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</si>
  <si>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</si>
  <si>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</si>
  <si>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</si>
  <si>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</si>
  <si>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</si>
  <si>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</si>
  <si>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</si>
  <si>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</si>
  <si>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</si>
  <si>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</si>
  <si>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</si>
  <si>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</si>
  <si>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</si>
  <si>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</si>
  <si>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</si>
  <si>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</si>
  <si>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</si>
  <si>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</si>
  <si>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</si>
  <si>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</si>
  <si>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</si>
  <si>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</si>
  <si>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</si>
  <si>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</si>
  <si>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</si>
  <si>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</si>
  <si>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</si>
  <si>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</si>
  <si>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</si>
  <si>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</si>
  <si>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</si>
  <si>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</si>
  <si>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</si>
  <si>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</si>
  <si>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</si>
  <si>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</si>
  <si>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</si>
  <si>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</si>
  <si>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</si>
  <si>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</si>
  <si>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</si>
  <si>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</si>
  <si>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</si>
  <si>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</si>
  <si>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</si>
  <si>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</si>
  <si>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</si>
  <si>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</si>
  <si>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</si>
  <si>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</si>
  <si>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</si>
  <si>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</si>
  <si>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</si>
  <si>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</si>
  <si>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</si>
  <si>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</si>
  <si>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</si>
  <si>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</si>
  <si>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</si>
  <si>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</si>
  <si>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</si>
  <si>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</si>
  <si>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</si>
  <si>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</si>
  <si>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</si>
  <si>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</si>
  <si>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</si>
  <si>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</si>
  <si>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</si>
  <si>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</si>
  <si>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</si>
  <si>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</si>
  <si>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</si>
  <si>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</si>
  <si>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</si>
  <si>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</si>
  <si>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</si>
  <si>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</si>
  <si>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</si>
  <si>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</si>
  <si>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</si>
  <si>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</si>
  <si>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</si>
  <si>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</si>
  <si>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</si>
  <si>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</si>
  <si>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</si>
  <si>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</si>
  <si>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</si>
  <si>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</si>
  <si>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</si>
  <si>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</si>
  <si>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</si>
  <si>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</si>
  <si>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</si>
  <si>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</si>
  <si>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</si>
  <si>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</si>
  <si>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</si>
  <si>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</si>
  <si>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</si>
  <si>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</si>
  <si>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</si>
  <si>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</si>
  <si>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</si>
  <si>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</si>
  <si>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</si>
  <si>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</si>
  <si>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</si>
  <si>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</si>
  <si>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</si>
  <si>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</si>
  <si>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</si>
  <si>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</si>
  <si>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</si>
  <si>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</si>
  <si>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</si>
  <si>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</si>
  <si>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</si>
  <si>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</si>
  <si>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</si>
  <si>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</si>
  <si>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</si>
  <si>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</si>
  <si>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</si>
  <si>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</si>
  <si>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</si>
  <si>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</si>
  <si>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</si>
  <si>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</si>
  <si>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</si>
  <si>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</si>
  <si>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</si>
  <si>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</si>
  <si>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</si>
  <si>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</si>
  <si>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</si>
  <si>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</si>
  <si>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</si>
  <si>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</si>
  <si>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</si>
  <si>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</si>
  <si>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</si>
  <si>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</si>
  <si>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</si>
  <si>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</si>
  <si>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</si>
  <si>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</si>
  <si>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</si>
  <si>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</si>
  <si>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</si>
  <si>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</si>
  <si>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</si>
  <si>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</si>
  <si>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</si>
  <si>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</si>
  <si>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</si>
  <si>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</si>
  <si>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</si>
  <si>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</si>
  <si>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</si>
  <si>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</si>
  <si>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</si>
  <si>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</si>
  <si>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</si>
  <si>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</si>
  <si>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</si>
  <si>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</si>
  <si>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</si>
  <si>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</si>
  <si>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</si>
  <si>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</si>
  <si>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</si>
  <si>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</si>
  <si>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</si>
  <si>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</si>
  <si>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</si>
  <si>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</si>
  <si>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</si>
  <si>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</si>
  <si>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</si>
  <si>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</si>
  <si>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</si>
  <si>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</si>
  <si>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</si>
  <si>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</si>
  <si>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</si>
  <si>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</si>
  <si>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</si>
  <si>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</si>
  <si>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</si>
  <si>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</si>
  <si>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</si>
  <si>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</si>
  <si>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</si>
  <si>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</si>
  <si>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</si>
  <si>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</si>
  <si>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</si>
  <si>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</si>
  <si>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</si>
  <si>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</si>
  <si>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</si>
  <si>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</si>
  <si>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</si>
  <si>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</si>
  <si>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</si>
  <si>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</si>
  <si>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</si>
  <si>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</si>
  <si>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</si>
  <si>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</si>
  <si>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</si>
  <si>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</si>
  <si>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</si>
  <si>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</si>
  <si>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</si>
  <si>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</si>
  <si>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</si>
  <si>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</si>
  <si>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</si>
  <si>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</si>
  <si>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</si>
  <si>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</si>
  <si>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</si>
  <si>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</si>
  <si>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</si>
  <si>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</si>
  <si>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</si>
  <si>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</si>
  <si>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</si>
  <si>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</si>
  <si>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</si>
  <si>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</si>
  <si>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</si>
  <si>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</si>
  <si>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</si>
  <si>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</si>
  <si>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</si>
  <si>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</si>
  <si>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</si>
  <si>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</si>
  <si>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</si>
  <si>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</si>
  <si>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</si>
  <si>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</si>
  <si>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</si>
  <si>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</si>
  <si>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</si>
  <si>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</si>
  <si>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</si>
  <si>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</si>
  <si>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</si>
  <si>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</si>
  <si>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</si>
  <si>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</si>
  <si>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</si>
  <si>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</si>
  <si>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</si>
  <si>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</si>
  <si>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</si>
  <si>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</si>
  <si>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</si>
  <si>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</si>
  <si>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</si>
  <si>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</si>
  <si>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</si>
  <si>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</si>
  <si>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</si>
  <si>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</si>
  <si>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</si>
  <si>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</si>
  <si>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</si>
  <si>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</si>
  <si>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</si>
  <si>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</si>
  <si>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</si>
  <si>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</si>
  <si>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</si>
  <si>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</si>
  <si>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</si>
  <si>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</si>
  <si>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</si>
  <si>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</si>
  <si>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</si>
  <si>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</si>
  <si>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</si>
  <si>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</si>
  <si>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</si>
  <si>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</si>
  <si>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</si>
  <si>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</si>
  <si>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</si>
  <si>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</si>
  <si>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</si>
  <si>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</si>
  <si>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</si>
  <si>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</si>
  <si>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</si>
  <si>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</si>
  <si>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</si>
  <si>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</si>
  <si>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</si>
  <si>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</si>
  <si>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</si>
  <si>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</si>
  <si>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</si>
  <si>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</si>
  <si>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</si>
  <si>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</si>
  <si>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</si>
  <si>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</si>
  <si>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</si>
  <si>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</si>
  <si>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</si>
  <si>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</si>
  <si>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</si>
  <si>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</si>
  <si>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</si>
  <si>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</si>
  <si>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</si>
  <si>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</si>
  <si>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</si>
  <si>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</si>
  <si>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</si>
  <si>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</si>
  <si>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</si>
  <si>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</si>
  <si>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</si>
  <si>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</si>
  <si>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</si>
  <si>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</si>
  <si>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</si>
  <si>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</si>
  <si>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</si>
  <si>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</si>
  <si>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</si>
  <si>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</si>
  <si>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</si>
  <si>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</si>
  <si>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</si>
  <si>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</si>
  <si>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</si>
  <si>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</si>
  <si>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</si>
  <si>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</si>
  <si>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</si>
  <si>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</si>
  <si>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</si>
  <si>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</si>
  <si>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</si>
  <si>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</si>
  <si>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</si>
  <si>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</si>
  <si>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</si>
  <si>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</si>
  <si>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</si>
  <si>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</si>
  <si>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</si>
  <si>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</si>
  <si>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</si>
  <si>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</si>
  <si>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</si>
  <si>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</si>
  <si>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</si>
  <si>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</si>
  <si>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</si>
  <si>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</si>
  <si>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</si>
  <si>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</si>
  <si>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</si>
  <si>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</si>
  <si>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</si>
  <si>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</si>
  <si>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</si>
  <si>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</si>
  <si>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</si>
  <si>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</si>
  <si>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</si>
  <si>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</si>
  <si>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</si>
  <si>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</si>
  <si>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</si>
  <si>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</si>
  <si>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</si>
  <si>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</si>
  <si>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</si>
  <si>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</si>
  <si>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</si>
  <si>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</si>
  <si>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</si>
  <si>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</si>
  <si>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</si>
  <si>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</si>
  <si>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</si>
  <si>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</si>
  <si>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</si>
  <si>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</si>
  <si>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</si>
  <si>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</si>
  <si>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</si>
  <si>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</si>
  <si>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</si>
  <si>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</si>
  <si>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</si>
  <si>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</si>
  <si>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</si>
  <si>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</si>
  <si>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</si>
  <si>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</si>
  <si>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</si>
  <si>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</si>
  <si>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</si>
  <si>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</si>
  <si>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</si>
  <si>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</si>
  <si>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</si>
  <si>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</si>
  <si>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</si>
  <si>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</si>
  <si>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</si>
  <si>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</si>
  <si>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</si>
  <si>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</si>
  <si>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</si>
  <si>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</si>
  <si>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</si>
  <si>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</si>
  <si>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</si>
  <si>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</si>
  <si>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</si>
  <si>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</si>
  <si>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</si>
  <si>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</si>
  <si>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</si>
  <si>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</si>
  <si>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</si>
  <si>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</si>
  <si>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</si>
  <si>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</si>
  <si>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</si>
  <si>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</si>
  <si>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</si>
  <si>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</si>
  <si>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</si>
  <si>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</si>
  <si>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</si>
  <si>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</si>
  <si>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</si>
  <si>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</si>
  <si>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</si>
  <si>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</si>
  <si>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</si>
  <si>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</si>
  <si>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</si>
  <si>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</si>
  <si>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</si>
  <si>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</si>
  <si>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</si>
  <si>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</si>
  <si>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</si>
  <si>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</si>
  <si>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</si>
  <si>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</si>
  <si>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</si>
  <si>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</si>
  <si>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</si>
  <si>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</si>
  <si>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</si>
  <si>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</si>
  <si>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</si>
  <si>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</si>
  <si>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</si>
  <si>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</si>
  <si>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</si>
  <si>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</si>
  <si>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</si>
  <si>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</si>
  <si>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</si>
  <si>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</si>
  <si>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</si>
  <si>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</si>
  <si>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</si>
  <si>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</si>
  <si>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</si>
  <si>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</si>
  <si>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</si>
  <si>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</si>
  <si>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</si>
  <si>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</si>
  <si>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</si>
  <si>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</si>
  <si>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</si>
  <si>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</si>
  <si>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</si>
  <si>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</si>
  <si>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</si>
  <si>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</si>
  <si>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</si>
  <si>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</si>
  <si>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</si>
  <si>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</si>
  <si>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</si>
  <si>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</si>
  <si>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</si>
  <si>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</si>
  <si>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</si>
  <si>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</si>
  <si>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</si>
  <si>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</si>
  <si>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</si>
  <si>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</si>
  <si>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</si>
  <si>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</si>
  <si>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</si>
  <si>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</si>
  <si>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</si>
  <si>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</si>
  <si>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</si>
  <si>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</si>
  <si>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</si>
  <si>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</si>
  <si>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</si>
  <si>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</si>
  <si>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</si>
  <si>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</si>
  <si>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</si>
  <si>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</si>
  <si>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</si>
  <si>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</si>
  <si>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</si>
  <si>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</si>
  <si>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</si>
  <si>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</si>
  <si>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</si>
  <si>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</si>
  <si>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</si>
  <si>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</si>
  <si>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</si>
  <si>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</si>
  <si>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</si>
  <si>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</si>
  <si>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</si>
  <si>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</si>
  <si>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</si>
  <si>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</si>
  <si>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</si>
  <si>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</si>
  <si>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</si>
  <si>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</si>
  <si>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</si>
  <si>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</si>
  <si>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</si>
  <si>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</si>
  <si>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</si>
  <si>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</si>
  <si>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</si>
  <si>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</si>
  <si>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</si>
  <si>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</si>
  <si>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</si>
  <si>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</si>
  <si>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</si>
  <si>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</si>
  <si>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</si>
  <si>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</si>
  <si>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</si>
  <si>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</si>
  <si>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</si>
  <si>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</si>
  <si>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</si>
  <si>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</si>
  <si>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</si>
  <si>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</si>
  <si>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</si>
  <si>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</si>
  <si>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</si>
  <si>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</si>
  <si>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</si>
  <si>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</si>
  <si>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</si>
  <si>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</si>
  <si>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</si>
  <si>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</si>
  <si>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</si>
  <si>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</si>
  <si>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</si>
  <si>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</si>
  <si>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</si>
  <si>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</si>
  <si>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</si>
  <si>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</si>
  <si>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</si>
  <si>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</si>
  <si>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</si>
  <si>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</si>
  <si>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</si>
  <si>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</si>
  <si>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</si>
  <si>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</si>
  <si>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</si>
  <si>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</si>
  <si>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</si>
  <si>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</si>
  <si>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</si>
  <si>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</si>
  <si>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</si>
  <si>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</si>
  <si>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</si>
  <si>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</si>
  <si>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</si>
  <si>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</si>
  <si>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</si>
  <si>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</si>
  <si>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</si>
  <si>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</si>
  <si>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</si>
  <si>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</si>
  <si>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</si>
  <si>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</si>
  <si>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</si>
  <si>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</si>
  <si>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</si>
  <si>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</si>
  <si>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</si>
  <si>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</si>
  <si>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</si>
  <si>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</si>
  <si>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</si>
  <si>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</si>
  <si>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</si>
  <si>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</si>
  <si>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</si>
  <si>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</si>
  <si>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</si>
  <si>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</si>
  <si>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</si>
  <si>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</si>
  <si>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</si>
  <si>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</si>
  <si>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</si>
  <si>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</si>
  <si>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</si>
  <si>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</si>
  <si>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</si>
  <si>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</si>
  <si>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</si>
  <si>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</si>
  <si>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</si>
  <si>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</si>
  <si>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</si>
  <si>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</si>
  <si>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</si>
  <si>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</si>
  <si>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</si>
  <si>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</si>
  <si>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</si>
  <si>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</si>
  <si>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</si>
  <si>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</si>
  <si>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</si>
  <si>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</si>
  <si>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</si>
  <si>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</si>
  <si>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</si>
  <si>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</si>
  <si>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</si>
  <si>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</si>
  <si>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</si>
  <si>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</si>
  <si>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</si>
  <si>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</si>
  <si>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</si>
  <si>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</si>
  <si>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</si>
  <si>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</si>
  <si>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</si>
  <si>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</si>
  <si>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</si>
  <si>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</si>
  <si>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</si>
  <si>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</si>
  <si>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</si>
  <si>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</si>
  <si>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</si>
  <si>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</si>
  <si>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</si>
  <si>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</si>
  <si>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</si>
  <si>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</si>
  <si>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</si>
  <si>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</si>
  <si>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</si>
  <si>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</si>
  <si>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</si>
  <si>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</si>
  <si>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</si>
  <si>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</si>
  <si>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</si>
  <si>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</si>
  <si>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</si>
  <si>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</si>
  <si>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</si>
  <si>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</si>
  <si>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</si>
  <si>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</si>
  <si>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</si>
  <si>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</si>
  <si>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</si>
  <si>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</si>
  <si>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</si>
  <si>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</si>
  <si>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</si>
  <si>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</si>
  <si>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</si>
  <si>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</si>
  <si>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</si>
  <si>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</si>
  <si>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</si>
  <si>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</si>
  <si>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</si>
  <si>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</si>
  <si>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</si>
  <si>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</si>
  <si>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</si>
  <si>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</si>
  <si>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</si>
  <si>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</si>
  <si>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</si>
  <si>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</si>
  <si>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</si>
  <si>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</si>
  <si>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</si>
  <si>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</si>
  <si>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</si>
  <si>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</si>
  <si>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</si>
  <si>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</si>
  <si>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</si>
  <si>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</si>
  <si>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</si>
  <si>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</si>
  <si>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</si>
  <si>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</si>
  <si>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</si>
  <si>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</si>
  <si>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</si>
  <si>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</si>
  <si>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</si>
  <si>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</si>
  <si>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</si>
  <si>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</si>
  <si>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</si>
  <si>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</si>
  <si>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</si>
  <si>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</si>
  <si>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</si>
  <si>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</si>
  <si>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</si>
  <si>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</si>
  <si>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</si>
  <si>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</si>
  <si>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</si>
  <si>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</si>
  <si>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</si>
  <si>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</si>
  <si>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</si>
  <si>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</si>
  <si>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</si>
  <si>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</si>
  <si>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</si>
  <si>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</si>
  <si>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</si>
  <si>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</si>
  <si>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</si>
  <si>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</si>
  <si>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</si>
  <si>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</si>
  <si>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</si>
  <si>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</si>
  <si>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</si>
  <si>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</si>
  <si>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</si>
  <si>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</si>
  <si>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</si>
  <si>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</si>
  <si>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</si>
  <si>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</si>
  <si>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</si>
  <si>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</si>
  <si>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</si>
  <si>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</si>
  <si>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</si>
  <si>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</si>
  <si>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</si>
  <si>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</si>
  <si>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</si>
  <si>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</si>
  <si>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</si>
  <si>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</si>
  <si>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</si>
  <si>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</si>
  <si>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</si>
  <si>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</si>
  <si>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</si>
  <si>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</si>
  <si>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</si>
  <si>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</si>
  <si>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</si>
  <si>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</si>
  <si>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</si>
  <si>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</si>
  <si>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</si>
  <si>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</si>
  <si>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</si>
  <si>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</si>
  <si>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</si>
  <si>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</si>
  <si>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</si>
  <si>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</si>
  <si>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</si>
  <si>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</si>
  <si>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</si>
  <si>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</si>
  <si>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</si>
  <si>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</si>
  <si>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</si>
  <si>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</si>
  <si>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</si>
  <si>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</si>
  <si>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</si>
  <si>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</si>
  <si>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</si>
  <si>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</si>
  <si>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</si>
  <si>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</si>
  <si>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</si>
  <si>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</si>
  <si>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</si>
  <si>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</si>
  <si>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</si>
  <si>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</si>
  <si>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</si>
  <si>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</si>
  <si>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</si>
  <si>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</si>
  <si>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</si>
  <si>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</si>
  <si>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</si>
  <si>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</si>
  <si>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</si>
  <si>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</si>
  <si>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</si>
  <si>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</si>
  <si>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</si>
  <si>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</si>
  <si>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</si>
  <si>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</si>
  <si>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</si>
  <si>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</si>
  <si>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</si>
  <si>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</si>
  <si>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</si>
  <si>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</si>
  <si>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</si>
  <si>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</si>
  <si>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</si>
  <si>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</si>
  <si>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</si>
  <si>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</si>
  <si>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</si>
  <si>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</si>
  <si>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</si>
  <si>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</si>
  <si>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</si>
  <si>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</si>
  <si>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</si>
  <si>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</si>
  <si>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</si>
  <si>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</si>
  <si>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</si>
  <si>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</si>
  <si>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</si>
  <si>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</si>
  <si>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</si>
  <si>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</si>
  <si>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</si>
  <si>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</si>
  <si>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</si>
  <si>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</si>
  <si>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</si>
  <si>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</si>
  <si>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</si>
  <si>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</si>
  <si>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</si>
  <si>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</si>
  <si>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</si>
  <si>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</si>
  <si>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</si>
  <si>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</si>
  <si>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</si>
  <si>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</si>
  <si>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</si>
  <si>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</si>
  <si>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</si>
  <si>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</si>
  <si>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</si>
  <si>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</si>
  <si>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</si>
  <si>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</si>
  <si>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</si>
  <si>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</si>
  <si>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</si>
  <si>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</si>
  <si>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</si>
  <si>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</si>
  <si>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</si>
  <si>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</si>
  <si>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</si>
  <si>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</si>
  <si>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</si>
  <si>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</si>
  <si>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</si>
  <si>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</si>
  <si>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</si>
  <si>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</si>
  <si>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</si>
  <si>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</si>
  <si>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</si>
  <si>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</si>
  <si>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</si>
  <si>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</si>
  <si>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</si>
  <si>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</si>
  <si>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</si>
  <si>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</si>
  <si>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</si>
  <si>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</si>
  <si>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</si>
  <si>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</si>
  <si>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</si>
  <si>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</si>
  <si>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</si>
  <si>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</si>
  <si>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</si>
  <si>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</si>
  <si>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</si>
  <si>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</si>
  <si>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</si>
  <si>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</si>
  <si>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</si>
  <si>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</si>
  <si>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</si>
  <si>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</si>
  <si>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</si>
  <si>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</si>
  <si>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</si>
  <si>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</si>
  <si>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</si>
  <si>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</si>
  <si>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</si>
  <si>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</si>
  <si>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</si>
  <si>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</si>
  <si>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</si>
  <si>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</si>
  <si>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</si>
  <si>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</si>
  <si>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</si>
  <si>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</si>
  <si>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</si>
  <si>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</si>
  <si>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</si>
  <si>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</si>
  <si>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</si>
  <si>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</si>
  <si>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</si>
  <si>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</si>
  <si>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</si>
  <si>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</si>
  <si>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</si>
  <si>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</si>
  <si>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</si>
  <si>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</si>
  <si>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</si>
  <si>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</si>
  <si>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</si>
  <si>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</si>
  <si>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</si>
  <si>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</si>
  <si>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</si>
  <si>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</si>
  <si>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</si>
  <si>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</si>
  <si>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</si>
  <si>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</si>
  <si>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</si>
  <si>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</si>
  <si>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</si>
  <si>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</si>
  <si>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</si>
  <si>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</si>
  <si>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</si>
  <si>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</si>
  <si>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</si>
  <si>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</si>
  <si>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</si>
  <si>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</si>
  <si>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</si>
  <si>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</si>
  <si>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</si>
  <si>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</si>
  <si>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</si>
  <si>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</si>
  <si>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</si>
  <si>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</si>
  <si>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</si>
  <si>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</si>
  <si>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</si>
  <si>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</si>
  <si>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</si>
  <si>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</si>
  <si>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</si>
  <si>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</si>
  <si>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</si>
  <si>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</si>
  <si>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</si>
  <si>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</si>
  <si>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</si>
  <si>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</si>
  <si>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</si>
  <si>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</si>
  <si>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</si>
  <si>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</si>
  <si>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</si>
  <si>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</si>
  <si>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</si>
  <si>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</si>
  <si>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</si>
  <si>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</si>
  <si>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</si>
  <si>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</si>
  <si>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</si>
  <si>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</si>
  <si>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</si>
  <si>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</si>
  <si>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</si>
  <si>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</si>
  <si>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</si>
  <si>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</si>
  <si>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</si>
  <si>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</si>
  <si>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</si>
  <si>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</si>
  <si>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</si>
  <si>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</si>
  <si>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</si>
  <si>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</si>
  <si>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</si>
  <si>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</si>
  <si>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</si>
  <si>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</si>
  <si>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</si>
  <si>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</si>
  <si>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</si>
  <si>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</si>
  <si>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</si>
  <si>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</si>
  <si>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</si>
  <si>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</si>
  <si>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</si>
  <si>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</si>
  <si>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</si>
  <si>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</si>
  <si>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</si>
  <si>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</si>
  <si>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</si>
  <si>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</si>
  <si>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</si>
  <si>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</si>
  <si>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</si>
  <si>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</si>
  <si>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</si>
  <si>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</si>
  <si>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</si>
  <si>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</si>
  <si>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</si>
  <si>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</si>
  <si>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</si>
  <si>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</si>
  <si>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</si>
  <si>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</si>
  <si>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</si>
  <si>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</si>
  <si>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</si>
  <si>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</si>
  <si>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</si>
  <si>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</si>
  <si>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</si>
  <si>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</si>
  <si>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</si>
  <si>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</si>
  <si>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</si>
  <si>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</si>
  <si>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</si>
  <si>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</si>
  <si>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</si>
  <si>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</si>
  <si>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</si>
  <si>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</si>
  <si>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</si>
  <si>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</si>
  <si>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</si>
  <si>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</si>
  <si>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</si>
  <si>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</si>
  <si>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</si>
  <si>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</si>
  <si>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</si>
  <si>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</si>
  <si>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</si>
  <si>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</si>
  <si>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</si>
  <si>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</si>
  <si>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</si>
  <si>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</si>
  <si>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</si>
  <si>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</si>
  <si>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</si>
  <si>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</si>
  <si>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</si>
  <si>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</si>
  <si>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</si>
  <si>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</si>
  <si>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</si>
  <si>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</si>
  <si>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</si>
  <si>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</si>
  <si>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</si>
  <si>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</si>
  <si>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</si>
  <si>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</si>
  <si>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</si>
  <si>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</si>
  <si>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</si>
  <si>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</si>
  <si>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</si>
  <si>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</si>
  <si>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</si>
  <si>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</si>
  <si>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</si>
  <si>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</si>
  <si>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</si>
  <si>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</si>
  <si>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</si>
  <si>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</si>
  <si>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</si>
  <si>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</si>
  <si>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</si>
  <si>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</si>
  <si>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</si>
  <si>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</si>
  <si>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</si>
  <si>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</si>
  <si>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</si>
  <si>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</si>
  <si>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</si>
  <si>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</si>
  <si>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</si>
  <si>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</si>
  <si>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</si>
  <si>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</si>
  <si>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</si>
  <si>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</si>
  <si>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</si>
  <si>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</si>
  <si>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</si>
  <si>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</si>
  <si>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</si>
  <si>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</si>
  <si>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</si>
  <si>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</si>
  <si>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</si>
  <si>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</si>
  <si>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</si>
  <si>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</si>
  <si>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</si>
  <si>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</si>
  <si>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</si>
  <si>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</si>
  <si>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</si>
  <si>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</si>
  <si>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</si>
  <si>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</si>
  <si>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</si>
  <si>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</si>
  <si>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</si>
  <si>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</si>
  <si>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</si>
  <si>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</si>
  <si>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</si>
  <si>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</si>
  <si>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</si>
  <si>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</si>
  <si>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</si>
  <si>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</si>
  <si>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</si>
  <si>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</si>
  <si>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</si>
  <si>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</si>
  <si>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</si>
  <si>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</si>
  <si>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</si>
  <si>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</si>
  <si>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</si>
  <si>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</si>
  <si>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</si>
  <si>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</si>
  <si>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</si>
  <si>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</si>
  <si>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</si>
  <si>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</si>
  <si>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</si>
  <si>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</si>
  <si>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</si>
  <si>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</si>
  <si>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</si>
  <si>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</si>
  <si>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</si>
  <si>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</si>
  <si>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</si>
  <si>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</si>
  <si>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</si>
  <si>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</si>
  <si>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</si>
  <si>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</si>
  <si>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</si>
  <si>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</si>
  <si>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</si>
  <si>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</si>
  <si>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</si>
  <si>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</si>
  <si>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</si>
  <si>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</si>
  <si>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</si>
  <si>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</si>
  <si>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</si>
  <si>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</si>
  <si>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</si>
  <si>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</si>
  <si>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</si>
  <si>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</si>
  <si>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</si>
  <si>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</si>
  <si>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</si>
  <si>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</si>
  <si>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</si>
  <si>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</si>
  <si>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</si>
  <si>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</si>
  <si>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</si>
  <si>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</si>
  <si>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</si>
  <si>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</si>
  <si>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</si>
  <si>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</si>
  <si>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</si>
  <si>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</si>
  <si>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</si>
  <si>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</si>
  <si>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</si>
  <si>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</si>
  <si>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</si>
  <si>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</si>
  <si>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</si>
  <si>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</si>
  <si>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</si>
  <si>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</si>
  <si>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</si>
  <si>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</si>
  <si>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</si>
  <si>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</si>
  <si>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</si>
  <si>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</si>
  <si>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</si>
  <si>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</si>
  <si>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</si>
  <si>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</si>
  <si>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</si>
  <si>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</si>
  <si>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</si>
  <si>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</si>
  <si>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</si>
  <si>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</si>
  <si>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</si>
  <si>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</si>
  <si>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</si>
  <si>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</si>
  <si>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</si>
  <si>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</si>
  <si>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</si>
  <si>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</si>
  <si>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</si>
  <si>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</si>
  <si>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</si>
  <si>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</si>
  <si>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</si>
  <si>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</si>
  <si>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</si>
  <si>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</si>
  <si>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</si>
  <si>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</si>
  <si>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</si>
  <si>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</si>
  <si>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</si>
  <si>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</si>
  <si>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</si>
  <si>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</si>
  <si>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</si>
  <si>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</si>
  <si>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</si>
  <si>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</si>
  <si>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</si>
  <si>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</si>
  <si>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</si>
  <si>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</si>
  <si>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</si>
  <si>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</si>
  <si>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</si>
  <si>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</si>
  <si>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</si>
  <si>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</si>
  <si>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</si>
  <si>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</si>
  <si>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</si>
  <si>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</si>
  <si>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</si>
  <si>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</si>
  <si>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</si>
  <si>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</si>
  <si>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</si>
  <si>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</si>
  <si>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</si>
  <si>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</si>
  <si>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</si>
  <si>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</si>
  <si>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</si>
  <si>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</si>
  <si>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</si>
  <si>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</si>
  <si>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</si>
  <si>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</si>
  <si>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</si>
  <si>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</si>
  <si>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</si>
  <si>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</si>
  <si>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</si>
  <si>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</si>
  <si>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</si>
  <si>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</si>
  <si>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</si>
  <si>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</si>
  <si>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</si>
  <si>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</si>
  <si>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</si>
  <si>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</si>
  <si>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</si>
  <si>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</si>
  <si>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</si>
  <si>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</si>
  <si>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</si>
  <si>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</si>
  <si>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</si>
  <si>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</si>
  <si>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</si>
  <si>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</si>
  <si>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</si>
  <si>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</si>
  <si>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</si>
  <si>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</si>
  <si>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</si>
  <si>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</si>
  <si>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</si>
  <si>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</si>
  <si>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</si>
  <si>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</si>
  <si>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</si>
  <si>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</si>
  <si>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</si>
  <si>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</si>
  <si>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</si>
  <si>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</si>
  <si>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</si>
  <si>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</si>
  <si>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</si>
  <si>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</si>
  <si>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</si>
  <si>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</si>
  <si>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</si>
  <si>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</si>
  <si>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</si>
  <si>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</si>
  <si>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</si>
  <si>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</si>
  <si>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</si>
  <si>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</si>
  <si>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</si>
  <si>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</si>
  <si>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</si>
  <si>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</si>
  <si>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</si>
  <si>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</si>
  <si>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</si>
  <si>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</si>
  <si>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</si>
  <si>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</si>
  <si>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</si>
  <si>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</si>
  <si>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</si>
  <si>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</si>
  <si>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</si>
  <si>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</si>
  <si>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</si>
  <si>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</si>
  <si>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</si>
  <si>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</si>
  <si>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</si>
  <si>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</si>
  <si>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</si>
  <si>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</si>
  <si>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</si>
  <si>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</si>
  <si>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</si>
  <si>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</si>
  <si>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</si>
  <si>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</si>
  <si>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</si>
  <si>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</si>
  <si>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</si>
  <si>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</si>
  <si>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</si>
  <si>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</si>
  <si>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</si>
  <si>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</si>
  <si>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</si>
  <si>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</si>
  <si>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</si>
  <si>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</si>
  <si>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</si>
  <si>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</si>
  <si>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</si>
  <si>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</si>
  <si>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</si>
  <si>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</si>
  <si>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</si>
  <si>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</si>
  <si>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</si>
  <si>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</si>
  <si>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</si>
  <si>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</si>
  <si>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</si>
  <si>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</si>
  <si>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</si>
  <si>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</si>
  <si>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</si>
  <si>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</si>
  <si>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</si>
  <si>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</si>
  <si>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</si>
  <si>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</si>
  <si>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</si>
  <si>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</si>
  <si>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</si>
  <si>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</si>
  <si>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</si>
  <si>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</si>
  <si>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</si>
  <si>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</si>
  <si>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</si>
  <si>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</si>
  <si>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</si>
  <si>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</si>
  <si>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</si>
  <si>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</si>
  <si>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</si>
  <si>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</si>
  <si>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</si>
  <si>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</si>
  <si>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</si>
  <si>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</si>
  <si>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</si>
  <si>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</si>
  <si>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</si>
  <si>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</si>
  <si>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</si>
  <si>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</si>
  <si>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</si>
  <si>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</si>
  <si>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</si>
  <si>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</si>
  <si>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</si>
  <si>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</si>
  <si>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</si>
  <si>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</si>
  <si>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</si>
  <si>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</si>
  <si>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</si>
  <si>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</si>
  <si>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</si>
  <si>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</si>
  <si>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</si>
  <si>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</si>
  <si>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</si>
  <si>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</si>
  <si>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</si>
  <si>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</si>
  <si>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</si>
  <si>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</si>
  <si>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</si>
  <si>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</si>
  <si>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</si>
  <si>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</si>
  <si>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</si>
  <si>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</si>
  <si>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</si>
  <si>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</si>
  <si>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</si>
  <si>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</si>
  <si>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</si>
  <si>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</si>
  <si>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</si>
  <si>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</si>
  <si>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</si>
  <si>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</si>
  <si>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</si>
  <si>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</si>
  <si>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</si>
  <si>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</si>
  <si>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</si>
  <si>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</si>
  <si>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</si>
  <si>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</si>
  <si>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</si>
  <si>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</si>
  <si>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</si>
  <si>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</si>
  <si>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</si>
  <si>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</si>
  <si>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</si>
  <si>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</si>
  <si>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</si>
  <si>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</si>
  <si>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</si>
  <si>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</si>
  <si>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</si>
  <si>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</si>
  <si>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</si>
  <si>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</si>
  <si>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</si>
  <si>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</si>
  <si>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</si>
  <si>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</si>
  <si>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</si>
  <si>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</si>
  <si>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</si>
  <si>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</si>
  <si>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</si>
  <si>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</si>
  <si>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</si>
  <si>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</si>
  <si>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</si>
  <si>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</si>
  <si>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</si>
  <si>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</si>
  <si>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</si>
  <si>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</si>
  <si>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</si>
  <si>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</si>
  <si>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</si>
  <si>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</si>
  <si>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</si>
  <si>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</si>
  <si>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</si>
  <si>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</si>
  <si>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</si>
  <si>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</si>
  <si>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</si>
  <si>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</si>
  <si>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</si>
  <si>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</si>
  <si>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</si>
  <si>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</si>
  <si>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</si>
  <si>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</si>
  <si>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</si>
  <si>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</si>
  <si>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</si>
  <si>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</si>
  <si>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</si>
  <si>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</si>
  <si>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</si>
  <si>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</si>
  <si>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</si>
  <si>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</si>
  <si>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</si>
  <si>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</si>
  <si>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</si>
  <si>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</si>
  <si>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</si>
  <si>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</si>
  <si>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</si>
  <si>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</si>
  <si>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</si>
  <si>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</si>
  <si>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</si>
  <si>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</si>
  <si>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</si>
  <si>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</si>
  <si>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</si>
  <si>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</si>
  <si>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</si>
  <si>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</si>
  <si>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</si>
  <si>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</si>
  <si>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</si>
  <si>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</si>
  <si>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</si>
  <si>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</si>
  <si>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</si>
  <si>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</si>
  <si>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</si>
  <si>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</si>
  <si>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</si>
  <si>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</si>
  <si>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</si>
  <si>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</si>
  <si>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</si>
  <si>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</si>
  <si>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</si>
  <si>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</si>
  <si>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</si>
  <si>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</si>
  <si>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</si>
  <si>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</si>
  <si>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</si>
  <si>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</si>
  <si>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</si>
  <si>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</si>
  <si>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</si>
  <si>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</si>
  <si>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</si>
  <si>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</si>
  <si>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</si>
  <si>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</si>
  <si>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</si>
  <si>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</si>
  <si>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</si>
  <si>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</si>
  <si>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</si>
  <si>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</si>
  <si>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</si>
  <si>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</si>
  <si>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</si>
  <si>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</si>
  <si>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</si>
  <si>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</si>
  <si>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</si>
  <si>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</si>
  <si>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</si>
  <si>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</si>
  <si>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</si>
  <si>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</si>
  <si>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</si>
  <si>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</si>
  <si>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</si>
  <si>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</si>
  <si>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</si>
  <si>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</si>
  <si>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</si>
  <si>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</si>
  <si>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</si>
  <si>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</si>
  <si>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</si>
  <si>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</si>
  <si>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</si>
  <si>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</si>
  <si>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</si>
  <si>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</si>
  <si>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</si>
  <si>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</si>
  <si>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</si>
  <si>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</si>
  <si>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</si>
  <si>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</si>
  <si>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</si>
  <si>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</si>
  <si>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</si>
  <si>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</si>
  <si>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</si>
  <si>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</si>
  <si>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</si>
  <si>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</si>
  <si>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</si>
  <si>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</si>
  <si>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</si>
  <si>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</si>
  <si>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</si>
  <si>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</si>
  <si>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</si>
  <si>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</si>
  <si>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</si>
  <si>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</si>
  <si>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</si>
  <si>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</si>
  <si>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</si>
  <si>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</si>
  <si>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</si>
  <si>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</si>
  <si>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</si>
  <si>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</si>
  <si>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</si>
  <si>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</si>
  <si>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</si>
  <si>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</si>
  <si>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</si>
  <si>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</si>
  <si>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</si>
  <si>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</si>
  <si>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</si>
  <si>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</si>
  <si>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</si>
  <si>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</si>
  <si>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</si>
  <si>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</si>
  <si>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</si>
  <si>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</si>
  <si>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</si>
  <si>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</si>
  <si>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</si>
  <si>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</si>
  <si>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</si>
  <si>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</si>
  <si>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</si>
  <si>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</si>
  <si>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</si>
  <si>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</si>
  <si>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</si>
  <si>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</si>
  <si>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</si>
  <si>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</si>
  <si>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</si>
  <si>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</si>
  <si>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</si>
  <si>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</si>
  <si>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</si>
  <si>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</si>
  <si>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</si>
  <si>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</si>
  <si>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</si>
  <si>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</si>
  <si>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</si>
  <si>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</si>
  <si>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</si>
  <si>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</si>
  <si>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</si>
  <si>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</si>
  <si>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</si>
  <si>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</si>
  <si>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</si>
  <si>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</si>
  <si>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</si>
  <si>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</si>
  <si>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</si>
  <si>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</si>
  <si>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</si>
  <si>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</si>
  <si>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</si>
  <si>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</si>
  <si>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</si>
  <si>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</si>
  <si>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</si>
  <si>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</si>
  <si>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</si>
  <si>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</si>
  <si>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</si>
  <si>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</si>
  <si>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</si>
  <si>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</si>
  <si>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</si>
  <si>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</si>
  <si>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</si>
  <si>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</si>
  <si>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</si>
  <si>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</si>
  <si>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</si>
  <si>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</si>
  <si>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</si>
  <si>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</si>
  <si>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</si>
  <si>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</si>
  <si>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</si>
  <si>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</si>
  <si>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</si>
  <si>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</si>
  <si>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</si>
  <si>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</si>
  <si>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</si>
  <si>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</si>
  <si>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</si>
  <si>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</si>
  <si>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</si>
  <si>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</si>
  <si>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</si>
  <si>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</si>
  <si>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</si>
  <si>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</si>
  <si>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</si>
  <si>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</si>
  <si>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</si>
  <si>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</si>
  <si>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</si>
  <si>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</si>
  <si>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</si>
  <si>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</si>
  <si>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</si>
  <si>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</si>
  <si>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</si>
  <si>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</si>
  <si>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</si>
  <si>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</si>
  <si>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</si>
  <si>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</si>
  <si>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</si>
  <si>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</si>
  <si>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</si>
  <si>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</si>
  <si>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</si>
  <si>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</si>
  <si>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</si>
  <si>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</si>
  <si>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</si>
  <si>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</si>
  <si>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</si>
  <si>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</si>
  <si>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</si>
  <si>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</si>
  <si>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</si>
  <si>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</si>
  <si>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</si>
  <si>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</si>
  <si>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</si>
  <si>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</si>
  <si>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</si>
  <si>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</si>
  <si>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</si>
  <si>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</si>
  <si>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</si>
  <si>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</si>
  <si>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</si>
  <si>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</si>
  <si>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</si>
  <si>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</si>
  <si>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</si>
  <si>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</si>
  <si>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</si>
  <si>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</si>
  <si>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</si>
  <si>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</si>
  <si>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</si>
  <si>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</si>
  <si>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</si>
  <si>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</si>
  <si>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</si>
  <si>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</si>
  <si>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</si>
  <si>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</si>
  <si>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</si>
  <si>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</si>
  <si>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</si>
  <si>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</si>
  <si>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</si>
  <si>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</si>
  <si>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</si>
  <si>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</si>
  <si>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</si>
  <si>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</si>
  <si>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</si>
  <si>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</si>
  <si>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</si>
  <si>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</si>
  <si>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</si>
  <si>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</si>
  <si>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</si>
  <si>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</si>
  <si>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</si>
  <si>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</si>
  <si>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</si>
  <si>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</si>
  <si>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</si>
  <si>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</si>
  <si>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</si>
  <si>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</si>
  <si>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</si>
  <si>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</si>
  <si>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</si>
  <si>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</si>
  <si>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</si>
  <si>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</si>
  <si>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</si>
  <si>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</si>
  <si>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</si>
  <si>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</si>
  <si>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</si>
  <si>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</si>
  <si>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</si>
  <si>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</si>
  <si>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</si>
  <si>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</si>
  <si>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</si>
  <si>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</si>
  <si>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</si>
  <si>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</si>
  <si>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</si>
  <si>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</si>
  <si>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</si>
  <si>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</si>
  <si>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</si>
  <si>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</si>
  <si>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</si>
  <si>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</si>
  <si>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</si>
  <si>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</si>
  <si>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</si>
  <si>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</si>
  <si>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</si>
  <si>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</si>
  <si>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</si>
  <si>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</si>
  <si>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</si>
  <si>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</si>
  <si>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</si>
  <si>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</si>
  <si>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</si>
  <si>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</si>
  <si>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</si>
  <si>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</si>
  <si>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</si>
  <si>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</si>
  <si>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</si>
  <si>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</si>
  <si>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</si>
  <si>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</si>
  <si>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</si>
  <si>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</si>
  <si>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</si>
  <si>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</si>
  <si>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</si>
  <si>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</si>
  <si>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</si>
  <si>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</si>
  <si>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</si>
  <si>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</si>
  <si>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</si>
  <si>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</si>
  <si>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</si>
  <si>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</si>
  <si>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</si>
  <si>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</si>
  <si>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</si>
  <si>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</si>
  <si>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</si>
  <si>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</si>
  <si>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</si>
  <si>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</si>
  <si>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</si>
  <si>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</si>
  <si>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</si>
  <si>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</si>
  <si>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</si>
  <si>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</si>
  <si>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</si>
  <si>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</si>
  <si>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</si>
  <si>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</si>
  <si>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</si>
  <si>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</si>
  <si>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</si>
  <si>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</si>
  <si>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</si>
  <si>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</si>
  <si>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</si>
  <si>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</si>
  <si>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</si>
  <si>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</si>
  <si>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</si>
  <si>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</si>
  <si>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</si>
  <si>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</si>
  <si>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</si>
  <si>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</si>
  <si>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</si>
  <si>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</si>
  <si>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</si>
  <si>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</si>
  <si>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</si>
  <si>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</si>
  <si>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</si>
  <si>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</si>
  <si>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</si>
  <si>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</si>
  <si>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</si>
  <si>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</si>
  <si>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</si>
  <si>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</si>
  <si>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</si>
  <si>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</si>
  <si>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</si>
  <si>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</si>
  <si>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</si>
  <si>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</si>
  <si>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</si>
  <si>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</si>
  <si>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</si>
  <si>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</si>
  <si>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</si>
  <si>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</si>
  <si>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</si>
  <si>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</si>
  <si>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</si>
  <si>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</si>
  <si>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</si>
  <si>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</si>
  <si>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</si>
  <si>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</si>
  <si>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</si>
  <si>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</si>
  <si>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</si>
  <si>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</si>
  <si>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</si>
  <si>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</si>
  <si>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</si>
  <si>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</si>
  <si>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</si>
  <si>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</si>
  <si>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</si>
  <si>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</si>
  <si>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</si>
  <si>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</si>
  <si>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</si>
  <si>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</si>
  <si>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</si>
  <si>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</si>
  <si>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</si>
  <si>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</si>
  <si>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</si>
  <si>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</si>
  <si>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</si>
  <si>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</si>
  <si>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</si>
  <si>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</si>
  <si>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</si>
  <si>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</si>
  <si>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</si>
  <si>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</si>
  <si>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</si>
  <si>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</si>
  <si>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</si>
  <si>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</si>
  <si>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</si>
  <si>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</si>
  <si>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</si>
  <si>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</si>
  <si>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</si>
  <si>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</si>
  <si>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</si>
  <si>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</si>
  <si>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</si>
  <si>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</si>
  <si>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</si>
  <si>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</si>
  <si>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</si>
  <si>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</si>
  <si>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</si>
  <si>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</si>
  <si>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</si>
  <si>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</si>
  <si>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</si>
  <si>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</si>
  <si>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</si>
  <si>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</si>
  <si>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</si>
  <si>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</si>
  <si>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</si>
  <si>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</si>
  <si>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</si>
  <si>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</si>
  <si>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</si>
  <si>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</si>
  <si>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</si>
  <si>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</si>
  <si>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</si>
  <si>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</si>
  <si>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</si>
  <si>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</si>
  <si>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</si>
  <si>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</si>
  <si>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</si>
  <si>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</si>
  <si>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</si>
  <si>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</si>
  <si>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</si>
  <si>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</si>
  <si>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</si>
  <si>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</si>
  <si>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</si>
  <si>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</si>
  <si>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</si>
  <si>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</si>
  <si>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</si>
  <si>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</si>
  <si>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</si>
  <si>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</si>
  <si>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</si>
  <si>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</si>
  <si>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</si>
  <si>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</si>
  <si>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</si>
  <si>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</si>
  <si>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</si>
  <si>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</si>
  <si>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</si>
  <si>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</si>
  <si>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</si>
  <si>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</si>
  <si>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</si>
  <si>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</si>
  <si>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</si>
  <si>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</si>
  <si>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</si>
  <si>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</si>
  <si>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</si>
  <si>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</si>
  <si>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</si>
  <si>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</si>
  <si>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</si>
  <si>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</si>
  <si>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</si>
  <si>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</si>
  <si>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</si>
  <si>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</si>
  <si>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</si>
  <si>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</si>
  <si>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</si>
  <si>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</si>
  <si>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</si>
  <si>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</si>
  <si>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</si>
  <si>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</si>
  <si>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</si>
  <si>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</si>
  <si>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</si>
  <si>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</si>
  <si>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</si>
  <si>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</si>
  <si>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</si>
  <si>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</si>
  <si>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</si>
  <si>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</si>
  <si>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</si>
  <si>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</si>
  <si>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</si>
  <si>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</si>
  <si>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</si>
  <si>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</si>
  <si>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</si>
  <si>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</si>
  <si>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</si>
  <si>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</si>
  <si>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</si>
  <si>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</si>
  <si>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</si>
  <si>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</si>
  <si>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</si>
  <si>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</si>
  <si>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</si>
  <si>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</si>
  <si>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</si>
  <si>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</si>
  <si>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</si>
  <si>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</si>
  <si>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</si>
  <si>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</si>
  <si>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</si>
  <si>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</si>
  <si>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</si>
  <si>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</si>
  <si>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</si>
  <si>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</si>
  <si>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</si>
  <si>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</si>
  <si>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</si>
  <si>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</si>
  <si>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</si>
  <si>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</si>
  <si>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</si>
  <si>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</si>
  <si>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</si>
  <si>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</si>
  <si>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</si>
  <si>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</si>
  <si>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</si>
  <si>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</si>
  <si>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</si>
  <si>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</si>
  <si>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</si>
  <si>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</si>
  <si>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</si>
  <si>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</si>
  <si>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</si>
  <si>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</si>
  <si>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</si>
  <si>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</si>
  <si>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</si>
  <si>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</si>
  <si>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</si>
  <si>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</si>
  <si>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</si>
  <si>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</si>
  <si>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</si>
  <si>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</si>
  <si>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</si>
  <si>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</si>
  <si>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</si>
  <si>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</si>
  <si>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</si>
  <si>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</si>
  <si>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</si>
  <si>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</si>
  <si>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</si>
  <si>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</si>
  <si>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</si>
  <si>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</si>
  <si>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</si>
  <si>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</si>
  <si>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</si>
  <si>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</si>
  <si>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</si>
  <si>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</si>
  <si>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</si>
  <si>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</si>
  <si>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</si>
  <si>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</si>
  <si>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</si>
  <si>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</si>
  <si>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</si>
  <si>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</si>
  <si>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</si>
  <si>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</si>
  <si>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</si>
  <si>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</si>
  <si>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</si>
  <si>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</si>
  <si>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</si>
  <si>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</si>
  <si>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</si>
  <si>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</si>
  <si>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</si>
  <si>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</si>
  <si>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</si>
  <si>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</si>
  <si>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</si>
  <si>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</si>
  <si>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</si>
  <si>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</si>
  <si>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</si>
  <si>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</si>
  <si>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</si>
  <si>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</si>
  <si>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</si>
  <si>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</si>
  <si>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</si>
  <si>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</si>
  <si>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</si>
  <si>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</si>
  <si>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</si>
  <si>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</si>
  <si>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</si>
  <si>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</si>
  <si>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</si>
  <si>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</si>
  <si>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</si>
  <si>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</si>
  <si>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</si>
  <si>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</si>
  <si>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</si>
  <si>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</si>
  <si>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</si>
  <si>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</si>
  <si>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</si>
  <si>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</si>
  <si>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</si>
  <si>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</si>
  <si>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</si>
  <si>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</si>
  <si>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</si>
  <si>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</si>
  <si>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</si>
  <si>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</si>
  <si>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</si>
  <si>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</si>
  <si>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</si>
  <si>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</si>
  <si>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</si>
  <si>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</si>
  <si>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</si>
  <si>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</si>
  <si>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</si>
  <si>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</si>
  <si>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</si>
  <si>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</si>
  <si>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</si>
  <si>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</si>
  <si>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</si>
  <si>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</si>
  <si>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</si>
  <si>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</si>
  <si>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</si>
  <si>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</si>
  <si>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</si>
  <si>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</si>
  <si>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</si>
  <si>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</si>
  <si>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</si>
  <si>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</si>
  <si>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</si>
  <si>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</si>
  <si>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</si>
  <si>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</si>
  <si>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</si>
  <si>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</si>
  <si>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</si>
  <si>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</si>
  <si>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</si>
  <si>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</si>
  <si>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</si>
  <si>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</si>
  <si>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</si>
  <si>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</si>
  <si>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</si>
  <si>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</si>
  <si>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</si>
  <si>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</si>
  <si>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</si>
  <si>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</si>
  <si>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</si>
  <si>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</si>
  <si>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</si>
  <si>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</si>
  <si>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</si>
  <si>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</si>
  <si>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</si>
  <si>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</si>
  <si>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</si>
  <si>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</si>
  <si>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</si>
  <si>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</si>
  <si>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</si>
  <si>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</si>
  <si>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</si>
  <si>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</si>
  <si>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</si>
  <si>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</si>
  <si>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</si>
  <si>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</si>
  <si>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</si>
  <si>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</si>
  <si>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</si>
  <si>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</si>
  <si>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</si>
  <si>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</si>
  <si>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</si>
  <si>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</si>
  <si>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</si>
  <si>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</si>
  <si>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</si>
  <si>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</si>
  <si>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</si>
  <si>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</si>
  <si>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</si>
  <si>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</si>
  <si>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</si>
  <si>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</si>
  <si>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</si>
  <si>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</si>
  <si>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</si>
  <si>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</si>
  <si>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</si>
  <si>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</si>
  <si>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</si>
  <si>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</si>
  <si>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</si>
  <si>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</si>
  <si>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</si>
  <si>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</si>
  <si>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</si>
  <si>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</si>
  <si>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</si>
  <si>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</si>
  <si>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</si>
  <si>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</si>
  <si>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</si>
  <si>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</si>
  <si>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</si>
  <si>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</si>
  <si>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</si>
  <si>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</si>
  <si>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</si>
  <si>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</si>
  <si>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</si>
  <si>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</si>
  <si>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</si>
  <si>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</si>
  <si>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</si>
  <si>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</si>
  <si>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</si>
  <si>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</si>
  <si>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</si>
  <si>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</si>
  <si>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</si>
  <si>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</si>
  <si>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</si>
  <si>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</si>
  <si>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</si>
  <si>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</si>
  <si>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</si>
  <si>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</si>
  <si>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</si>
  <si>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</si>
  <si>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</si>
  <si>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</si>
  <si>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</si>
  <si>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</si>
  <si>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</si>
  <si>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</si>
  <si>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</si>
  <si>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</si>
  <si>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</si>
  <si>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</si>
  <si>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</si>
  <si>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</si>
  <si>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</si>
  <si>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</si>
  <si>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</si>
  <si>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</si>
  <si>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</si>
  <si>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</si>
  <si>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</si>
  <si>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 _ TT-20251123-02115</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</si>
  <si>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</si>
  <si>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</si>
  <si>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</si>
  <si>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</si>
  <si>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</si>
  <si>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</si>
  <si>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</si>
  <si>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</si>
  <si>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</si>
  <si>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</si>
  <si>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</si>
  <si>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</si>
  <si>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</si>
  <si>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</si>
  <si>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</si>
  <si>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</si>
  <si>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</si>
  <si>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</si>
  <si>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</si>
  <si>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</si>
  <si>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</si>
  <si>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</si>
  <si>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</si>
  <si>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</si>
  <si>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</si>
  <si>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</si>
  <si>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</si>
  <si>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</si>
  <si>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</si>
  <si>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</si>
  <si>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</si>
  <si>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</si>
  <si>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</si>
  <si>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</si>
  <si>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</si>
  <si>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</si>
  <si>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</si>
  <si>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</si>
  <si>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</si>
  <si>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</si>
  <si>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</si>
  <si>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</si>
  <si>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</si>
  <si>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</si>
  <si>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</si>
  <si>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</si>
  <si>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</si>
  <si>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</si>
  <si>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</si>
  <si>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</si>
  <si>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</si>
  <si>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</si>
  <si>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</si>
  <si>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</si>
  <si>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</si>
  <si>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</si>
  <si>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</si>
  <si>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</si>
  <si>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</si>
  <si>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</si>
  <si>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</si>
  <si>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</si>
  <si>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</si>
  <si>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</si>
  <si>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</si>
  <si>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</si>
  <si>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</si>
  <si>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</si>
  <si>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</si>
  <si>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</si>
  <si>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</si>
  <si>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</si>
  <si>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</si>
  <si>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</si>
  <si>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</si>
  <si>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</si>
  <si>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</si>
  <si>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</si>
  <si>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</si>
  <si>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</si>
  <si>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</si>
  <si>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</si>
  <si>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</si>
  <si>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</si>
  <si>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</si>
  <si>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</si>
  <si>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</si>
  <si>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</si>
  <si>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</si>
  <si>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</si>
  <si>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</si>
  <si>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PCM-20251123-00001977</t>
  </si>
  <si>
    <t>Power issue, Site located besides army compound gate and gaurd asked to stop PG due to high noise.  As per security, their maintenance team working to fix power issue, need 3 hours</t>
  </si>
  <si>
    <t>PCM-20251123-00001891</t>
  </si>
  <si>
    <t>5G only down  // rectifier load issue, under arrange ment  180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</si>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</sst>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3" totalsRowShown="0" headerRowDxfId="47" dataDxfId="46" headerRowBorderDxfId="44" tableBorderDxfId="45" totalsRowBorderDxfId="43">
  <autoFilter ref="A1:L4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tabSelected="1" workbookViewId="0">
      <selection activeCell="F6" sqref="F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322.0534078703713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2</v>
      </c>
      <c r="D3" s="127" t="s">
        <v>16065</v>
      </c>
      <c r="E3" s="136" t="s">
        <v>39021</v>
      </c>
      <c r="F3" s="137">
        <v>45984.992349537039</v>
      </c>
      <c r="G3" s="138">
        <f ca="1">IFERROR(NOW()-F3,"-")</f>
        <v>9.4842592588975094E-3</v>
      </c>
      <c r="H3" s="137">
        <v>45984.992326388892</v>
      </c>
      <c r="I3" s="135" t="str">
        <f>IFERROR(VLOOKUP(D3,DB!A:F,6,0),"")</f>
        <v>Generator-SG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45985.001833796297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45985.001833796297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45985.001833796297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45985.001833796297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45985.001833796297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45985.001833796297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45985.001833796297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45985.001833796297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45985.001833796297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45985.001833796297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45985.001833796297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45985.001833796297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45985.001833796297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45985.001833796297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45985.001833796297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45985.001833796297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45985.001833796297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45985.001833796297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45985.001833796297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45985.001833796297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45985.001833796297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45985.001833796297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45985.001833796297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45985.001833796297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45985.001833796297</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45985.001833796297</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183BA893-C1C4-46AE-8D59-5CE7A68FA1F8}"/>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160.00199583333597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0.61441481481597293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45985.001833796297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45985.001833796297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45985.001833796297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45985.001833796297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45985.001833796297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45985.001833796297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45985.001833796297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45985.001833796297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45985.001833796297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45985.001833796297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45985.001833796297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45985.001833796297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45985.001833796297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45985.001833796297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45985.001833796297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45985.001833796297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45985.001833796297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45985.001833796297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45985.001833796297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45985.001833796297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45985.001833796297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45985.001833796297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45985.001833796297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45985.001833796297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45985.001833796297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45985.001833796297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45985.001833796297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45985.001833796297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45985.001833796297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45985.001833796297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45985.001833796297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45985.001833796297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45985.001833796297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45985.001833796297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45985.001833796297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45985.001833796297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45985.001833796297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45985.001833796297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45985.001833796297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45985.001833796297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45985.001833796297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45985.001833796297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45985.001833796297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45985.001833796297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45985.001833796297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45985.001833796297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45985.001833796297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45985.001833796297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45985.001833796297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45985.001833796297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45985.001833796297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45985.001833796297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45985.001833796297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45985.001833796297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45985.001833796297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45985.001833796297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45985.001833796297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45985.001833796297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45985.001833796297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45985.001833796297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45985.001833796297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45985.001833796297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45985.001833796297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45985.001833796297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45985.001833796297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45985.001833796297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45985.001833796297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45985.001833796297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45985.001833796297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45985.001833796297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45985.001833796297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45985.001833796297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45985.001833796297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45985.001833796297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45985.001833796297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45985.001833796297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45985.001833796297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45985.001833796297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45985.001833796297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45985.001833796297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45985.001833796297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45985.001833796297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45985.001833796297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45985.001833796297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45985.001833796297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45985.001833796297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45985.001833796297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45985.001833796297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45985.001833796297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45985.001833796297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45985.001833796297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45985.001833796297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45985.001833796297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45985.001833796297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45985.001833796297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45985.001833796297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45985.001833796297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45985.001833796297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45985.001833796297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45985.001833796297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45985.001833796297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45985.001833796297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45985.001833796297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45985.001833796297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45985.001833796297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45985.001833796297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45985.001833796297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45985.001833796297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45985.001833796297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45985.001833796297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45985.001833796297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45985.001833796297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45985.001833796297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45985.001833796297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45985.001833796297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45985.001833796297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45985.001833796297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45985.001833796297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45985.001833796297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45985.001833796297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45985.001833796297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45985.001833796297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45985.001833796297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45985.001833796297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45985.001833796297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45985.001833796297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45985.001833796297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45985.001833796297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45985.001833796297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45985.001833796297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45985.001833796297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45985.001833796297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45985.001833796297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45985.001833796297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45985.001833796297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45985.001833796297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45985.001833796297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45985.001833796297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45985.001833796297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45985.001833796297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45985.001833796297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45985.001833796297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45985.001833796297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45985.001833796297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45985.001833796297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45985.001833796297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45985.001833796297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45985.001833796297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45985.001833796297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45985.001833796297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45985.001833796297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45985.001833796297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45985.001833796297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45985.001833796297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45985.001833796297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45985.001833796297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45985.001833796297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45985.001833796297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45985.001833796297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45985.001833796297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45985.001833796297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45985.001833796297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45985.001833796297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45985.001833796297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45985.001833796297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45985.001833796297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45985.001833796297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45985.001833796297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45985.001833796297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45985.001833796297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45985.001833796297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45985.001833796297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45985.001833796297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45985.001833796297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45985.001833796297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45985.001833796297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45985.001833796297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45985.001833796297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45985.001833796297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45985.001833796297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45985.001833796297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45985.001833796297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45985.001833796297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45985.001833796297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45985.001833796297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45985.001833796297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45985.001833796297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45985.001833796297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45985.001833796297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45985.001833796297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45985.001833796297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45985.001833796297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45985.001833796297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45985.001833796297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45985.001833796297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45985.001833796297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45985.001833796297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45985.001833796297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45985.001833796297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45985.001833796297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45985.001833796297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45985.001833796297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45985.001833796297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45985.001833796297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45985.001833796297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45985.001833796297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45985.001833796297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45985.001833796297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45985.001833796297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45985.001833796297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45985.001833796297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45985.001833796297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45985.001833796297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45985.001833796297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45985.001833796297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45985.001833796297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45985.001833796297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45985.001833796297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45985.001833796297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45985.001833796297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45985.001833796297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45985.001833796297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45985.001833796297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45985.001833796297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45985.001833796297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45985.001833796297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45985.001833796297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45985.001833796297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45985.001833796297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45985.001833796297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45985.001833796297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45985.001833796297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45985.001833796297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45985.001833796297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45985.001833796297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45985.001833796297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45985.001833796297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45985.001833796297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45985.001833796297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45985.001833796297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45985.001833796297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45985.001833796297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45985.001833796297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45985.001833796297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45985.001833796297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45985.001833796297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45985.001833796297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45985.001833796297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45985.001833796297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45985.001833796297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45985.001833796297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45985.001833796297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45985.001833796297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45985.001833796297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45985.001833796297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45985.001833796297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45985.001833796297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45985.001833796297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45985.001833796297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45985.001833796297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45985.001833796297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45985.001833796297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45985.001833796297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45985.001833796297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45985.001833796297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45985.001833796297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45985.001833796297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45985.001833796297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45985.001833796297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45985.001833796297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45985.001833796297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45985.001833796297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45985.001833796297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45985.001833796297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45985.001833796297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45985.001833796297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45985.001833796297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45985.001833796297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45985.001833796297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45985.001833796297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45985.001833796297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45985.001833796297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45985.001833796297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45985.001833796297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45985.001833796297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45985.001833796297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45985.001833796297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45985.001833796297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45985.001833796297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45985.001833796297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45985.001833796297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45985.001833796297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45985.001833796297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45985.001833796297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45985.001833796297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45985.001833796297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45985.001833796297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45985.001833796297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45985.001833796297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45985.001833796297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45985.001833796297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45985.001833796297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45985.001833796297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45985.001833796297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45985.001833796297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45985.001833796297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45985.001833796297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45985.001833796297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45985.001833796297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45985.001833796297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45985.001833796297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45985.001833796297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45985.001833796297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45985.001833796297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45985.001833796297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45985.001833796297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45985.001833796297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45985.001833796297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45985.001833796297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45985.001833796297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45985.001833796297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45985.001833796297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45985.001833796297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45985.001833796297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45985.001833796297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45985.001833796297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45985.001833796297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45985.001833796297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45985.001833796297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45985.001833796297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45985.001833796297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45985.001833796297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45985.001833796297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45985.001833796297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45985.001833796297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45985.001833796297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45985.001833796297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45985.001833796297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45985.001833796297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45985.001833796297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45985.001833796297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45985.001833796297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45985.001833796297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45985.001833796297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45985.001833796297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45985.001833796297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45985.001833796297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45985.001833796297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45985.001833796297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45985.001833796297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45985.001833796297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45985.001833796297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45985.001833796297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45985.001833796297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45985.001833796297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45985.001833796297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45985.001833796297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45985.001833796297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45985.001833796297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45985.001833796297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45985.001833796297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45985.001833796297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45985.001833796297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45985.001833796297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45985.001833796297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45985.001833796297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45985.001833796297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45985.001833796297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45985.001833796297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45985.001833796297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45985.001833796297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45985.001833796297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45985.001833796297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45985.001833796297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45985.001833796297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45985.001833796297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45985.001833796297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45985.001833796297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45985.001833796297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45985.001833796297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45985.001833796297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45985.001833796297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45985.001833796297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45985.001833796297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45985.001833796297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45985.001833796297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45985.001833796297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45985.001833796297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45985.001833796297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45985.001833796297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45985.001833796297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45985.001833796297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45985.001833796297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45985.001833796297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45985.001833796297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45985.001833796297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45985.001833796297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45985.001833796297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45985.001833796297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45985.001833796297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45985.001833796297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45985.001833796297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45985.001833796297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45985.001833796297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45985.001833796297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45985.001833796297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45985.001833796297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45985.001833796297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45985.001833796297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45985.001833796297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45985.001833796297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45985.001833796297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45985.001833796297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45985.001833796297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45985.001833796297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45985.001833796297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45985.001833796297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45985.001833796297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45985.001833796297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45985.001833796297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45985.001833796297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45985.001833796297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45985.001833796297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45985.001833796297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45985.001833796297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45985.001833796297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45985.001833796297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45985.001833796297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45985.001833796297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45985.001833796297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45985.001833796297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45985.001833796297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45985.001833796297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45985.001833796297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45985.001833796297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45985.001833796297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45985.001833796297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45985.001833796297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45985.001833796297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45985.001833796297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45985.001833796297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45985.001833796297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45985.001833796297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45985.001833796297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45985.001833796297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45985.001833796297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45985.001833796297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45985.001833796297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45985.001833796297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45985.001833796297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45985.001833796297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45985.001833796297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45985.001833796297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45985.001833796297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45985.001833796297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45985.001833796297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45985.001833796297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45985.001833796297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45985.001833796297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45985.001833796297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45985.001833796297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45985.001833796297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45985.001833796297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45985.001833796297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45985.001833796297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45985.001833796297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45985.001833796297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45985.001833796297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45985.001833796297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45985.001833796297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45985.001833796297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45985.001833796297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45985.001833796297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45985.001833796297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45985.001833796297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45985.001833796297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45985.001833796297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45985.001833796297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45985.001833796297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45985.001833796297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45985.001833796297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45985.001833796297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45985.001833796297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45985.001833796297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45985.001833796297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45985.001833796297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45985.001833796297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45985.001833796297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45985.001833796297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45985.001833796297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45985.001833796297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45985.001833796297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45985.001833796297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45985.001833796297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45985.001833796297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45985.001833796297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45985.001833796297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45985.001833796297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45985.001833796297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45985.001833796297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45985.001833796297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45985.001833796297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45985.001833796297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45985.001833796297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45985.001833796297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45985.001833796297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45985.001833796297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45985.001833796297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45985.001833796297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45985.001833796297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45985.001833796297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45985.001833796297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45985.001833796297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45985.001833796297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45985.001833796297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45985.001833796297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45985.001833796297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45985.001833796297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45985.001833796297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45985.001833796297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45985.001833796297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45985.001833796297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45985.001833796297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45985.001833796297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45985.001833796297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45985.001833796297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45985.001833796297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45985.001833796297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45985.001833796297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45985.001833796297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45985.001833796297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45985.001833796297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45985.001833796297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45985.001833796297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45985.001833796297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45985.001833796297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45985.001833796297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45985.001833796297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45985.001833796297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45985.001833796297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45985.001833796297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45985.001833796297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45985.001833796297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45985.001833796297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45985.001833796297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45985.001833796297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45985.001833796297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45985.001833796297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45985.001833796297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45985.001833796297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45985.001833796297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45985.001833796297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45985.001833796297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45985.001833796297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45985.001833796297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45985.001833796297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45985.001833796297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45985.001833796297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45985.001833796297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45985.001833796297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45985.001833796297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45985.001833796297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45985.001833796297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45985.001833796297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45985.001833796297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45985.001833796297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45985.001833796297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45985.001833796297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45985.001833796297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45985.001833796297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45985.001833796297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45985.001833796297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45985.001833796297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45985.001833796297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45985.001833796297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45985.001833796297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45985.001833796297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45985.001833796297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45985.001833796297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45985.001833796297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45985.001833796297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45985.001833796297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45985.001833796297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45985.001833796297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45985.001833796297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45985.001833796297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45985.001833796297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45985.001833796297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45985.001833796297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45985.001833796297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45985.001833796297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45985.001833796297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45985.001833796297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45985.001833796297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45985.001833796297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45985.001833796297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45985.001833796297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45985.001833796297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45985.001833796297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45985.001833796297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45985.001833796297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45985.001833796297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45985.001833796297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45985.001833796297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45985.001833796297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45985.001833796297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45985.001833796297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45985.001833796297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45985.001833796297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45985.001833796297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45985.001833796297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45985.001833796297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45985.001833796297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45985.001833796297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45985.001833796297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45985.001833796297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45985.001833796297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45985.001833796297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45985.001833796297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45985.001833796297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45985.001833796297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45985.001833796297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45985.001833796297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45985.001833796297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45985.001833796297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45985.001833796297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45985.001833796297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45985.001833796297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45985.001833796297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45985.001833796297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45985.001833796297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45985.001833796297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45985.001833796297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45985.001833796297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45985.001833796297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45985.001833796297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45985.001833796297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45985.001833796297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45985.001833796297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45985.001833796297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45985.001833796297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45985.001833796297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45985.001833796297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45985.001833796297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45985.001833796297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45985.001833796297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45985.001833796297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45985.001833796297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45985.001833796297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45985.001833796297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45985.001833796297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45985.001833796297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45985.001833796297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45985.001833796297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45985.001833796297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45985.001833796297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45985.001833796297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45985.001833796297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45985.001833796297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45985.001833796297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45985.001833796297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45985.001833796297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45985.001833796297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45985.001833796297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45985.001833796297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45985.001833796297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45985.001833796297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45985.001833796297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45985.001833796297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45985.001833796297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45985.001833796297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45985.001833796297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45985.001833796297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45985.001833796297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45985.001833796297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45985.001833796297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45985.001833796297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45985.001833796297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45985.001833796297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45985.001833796297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45985.001833796297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45985.001833796297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45985.001833796297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45985.001833796297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45985.001833796297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45985.001833796297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45985.001833796297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45985.001833796297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45985.001833796297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45985.001833796297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45985.001833796297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45985.001833796297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45985.001833796297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45985.001833796297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45985.001833796297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45985.001833796297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45985.001833796297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45985.001833796297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45985.001833796297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45985.001833796297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45985.001833796297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45985.001833796297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45985.001833796297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45985.001833796297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45985.001833796297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45985.001833796297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45985.001833796297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45985.001833796297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45985.001833796297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45985.001833796297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45985.001833796297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45985.001833796297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45985.001833796297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45985.001833796297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45985.001833796297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45985.001833796297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45985.001833796297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45985.001833796297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45985.001833796297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45985.001833796297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45985.001833796297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45985.001833796297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45985.001833796297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45985.001833796297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45985.001833796297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45985.001833796297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45985.001833796297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45985.001833796297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45985.001833796297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45985.001833796297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45985.001833796297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45985.001833796297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45985.001833796297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45985.001833796297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45985.001833796297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45985.001833796297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45985.001833796297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45985.001833796297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45985.001833796297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45985.001833796297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45985.001833796297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45985.001833796297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45985.001833796297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45985.001833796297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45985.001833796297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45985.001833796297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45985.001833796297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45985.001833796297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45985.001833796297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45985.001833796297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45985.001833796297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45985.001833796297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45985.001833796297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45985.001833796297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45985.001833796297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45985.001833796297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45985.001833796297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45985.001833796297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45985.001833796297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45985.001833796297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45985.001833796297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45985.001833796297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45985.001833796297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45985.001833796297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45985.001833796297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45985.001833796297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45985.001833796297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45985.001833796297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45985.001833796297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45985.001833796297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45985.001833796297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45985.001833796297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45985.001833796297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45985.001833796297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45985.001833796297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45985.001833796297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45985.001833796297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45985.001833796297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45985.001833796297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45985.001833796297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45985.001833796297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45985.001833796297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45985.001833796297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45985.001833796297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45985.001833796297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45985.001833796297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45985.001833796297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45985.001833796297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45985.001833796297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45985.001833796297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45985.001833796297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45985.001833796297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45985.001833796297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45985.001833796297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45985.001833796297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45985.001833796297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45985.001833796297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45985.001833796297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45985.001833796297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45985.001833796297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45985.001833796297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45985.001833796297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45985.001833796297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45985.001833796297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45985.001833796297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45985.001833796297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45985.001833796297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45985.001833796297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45985.001833796297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45985.001833796297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45985.001833796297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45985.001833796297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45985.001833796297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45985.001833796297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45985.001833796297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45985.001833796297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45985.001833796297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45985.001833796297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45985.001833796297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45985.001833796297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45985.001833796297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45985.001833796297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45985.001833796297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45985.001833796297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45985.001833796297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45985.001833796297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45985.001833796297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45985.001833796297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45985.001833796297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45985.001833796297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45985.001833796297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45985.001833796297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45985.001833796297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45985.001833796297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45985.001833796297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45985.001833796297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45985.001833796297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45985.001833796297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45985.001833796297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45985.001833796297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45985.001833796297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45985.001833796297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45985.001833796297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45985.001833796297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45985.001833796297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45985.001833796297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45985.001833796297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45985.001833796297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45985.001833796297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45985.001833796297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45985.001833796297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45985.001833796297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45985.001833796297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45985.001833796297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45985.001833796297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45985.001833796297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45985.001833796297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45985.001833796297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45985.001833796297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45985.001833796297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45985.001833796297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45985.001833796297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45985.001833796297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45985.001833796297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45985.001833796297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45985.001833796297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45985.001833796297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45985.001833796297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45985.001833796297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45985.001833796297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45985.001833796297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45985.001833796297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45985.001833796297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45985.001833796297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45985.001833796297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45985.001833796297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45985.001833796297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45985.001833796297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45985.001833796297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45985.001833796297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45985.001833796297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45985.001833796297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45985.001833796297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45985.001833796297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45985.001833796297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45985.001833796297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45985.001833796297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45985.001833796297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45985.001833796297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45985.001833796297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45985.001833796297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45985.001833796297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45985.001833796297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45985.001833796297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45985.001833796297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45985.001833796297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45985.001833796297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45985.001833796297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45985.001833796297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45985.001833796297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45985.001833796297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45985.001833796297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45985.001833796297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45985.001833796297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45985.001833796297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45985.001833796297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45985.001833796297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45985.001833796297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45985.001833796297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45985.001833796297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45985.001833796297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45985.001833796297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45985.001833796297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45985.001833796297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45985.001833796297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45985.001833796297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45985.001833796297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45985.001833796297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45985.001833796297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45985.001833796297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45985.001833796297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45985.001833796297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45985.001833796297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45985.001833796297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45985.001833796297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45985.001833796297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45985.001833796297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45985.001833796297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45985.001833796297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45985.001833796297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45985.001833796297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45985.001833796297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45985.001833796297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45985.001833796297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45985.001833796297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45985.001833796297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45985.001833796297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45985.001833796297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45985.001833796297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45985.001833796297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45985.001833796297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45985.001833796297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45985.001833796297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45985.001833796297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45985.001833796297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45985.001833796297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45985.001833796297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45985.001833796297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45985.001833796297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45985.001833796297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45985.001833796297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45985.001833796297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45985.001833796297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45985.001833796297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45985.001833796297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45985.001833796297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45985.001833796297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45985.001833796297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45985.001833796297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45985.001833796297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45985.001833796297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45985.001833796297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45985.001833796297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45985.001833796297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45985.001833796297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45985.001833796297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45985.001833796297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45985.001833796297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45985.001833796297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45985.001833796297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45985.001833796297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45985.001833796297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45985.001833796297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45985.001833796297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45985.001833796297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45985.001833796297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45985.001833796297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45985.001833796297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45985.001833796297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45985.001833796297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45985.001833796297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45985.001833796297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45985.001833796297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45985.001833796297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45985.001833796297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45985.001833796297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45985.001833796297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45985.001833796297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45985.001833796297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45985.001833796297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45985.001833796297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45985.001833796297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45985.001833796297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45985.001833796297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45985.001833796297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45985.001833796297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45985.001833796297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45985.001833796297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45985.001833796297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45985.001833796297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45985.001833796297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45985.001833796297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45985.001833796297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45985.001833796297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45985.001833796297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45985.001833796297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45985.001833796297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45985.001833796297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45985.001833796297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45985.001833796297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45985.001833796297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45985.001833796297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45985.001833796297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45985.001833796297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45985.001833796297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45985.001833796297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45985.001833796297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45985.001833796297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45985.001833796297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45985.001833796297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45985.001833796297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45985.001833796297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45985.001833796297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45985.001833796297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45985.001833796297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45985.001833796297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45985.001833796297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45985.001833796297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45985.001833796297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45985.001833796297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45985.001833796297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45985.001833796297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45985.001833796297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45985.001833796297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45985.001833796297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45985.001833796297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45985.001833796297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45985.001833796297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45985.001833796297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45985.001833796297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45985.001833796297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45985.001833796297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45985.001833796297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45985.001833796297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45985.001833796297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45985.001833796297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45985.001833796297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45985.001833796297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45985.001833796297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45985.001833796297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45985.001833796297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45985.001833796297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45985.001833796297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45985.001833796297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45985.001833796297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45985.001833796297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45985.001833796297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45985.001833796297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45985.001833796297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45985.001833796297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45985.001833796297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45985.001833796297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45985.001833796297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45985.001833796297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45985.001833796297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45985.001833796297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45985.001833796297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45985.001833796297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45985.001833796297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45985.001833796297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45985.001833796297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45985.001833796297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45985.001833796297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45985.001833796297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45985.001833796297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45985.001833796297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45985.001833796297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45985.001833796297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45985.001833796297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45985.001833796297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45985.001833796297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45985.001833796297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45985.001833796297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45985.001833796297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45985.001833796297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45985.001833796297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45985.001833796297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45985.001833796297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45985.001833796297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45985.001833796297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45985.001833796297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45985.001833796297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45985.001833796297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45985.001833796297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45985.001833796297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45985.001833796297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45985.001833796297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45985.001833796297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45985.001833796297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45985.001833796297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45985.001833796297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45985.001833796297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45985.001833796297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45985.001833796297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45985.001833796297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45985.001833796297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3"/>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281.52111620370124</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0.50872037037333939</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29335</v>
      </c>
      <c r="E4" s="94" t="s">
        <v>39021</v>
      </c>
      <c r="F4" s="95">
        <v>45984.81517361111</v>
      </c>
      <c r="G4" s="96">
        <f t="shared" ref="G4:G37" ca="1" si="0">IFERROR(NOW()-F4,"")</f>
        <v>0.18666018518706551</v>
      </c>
      <c r="H4" s="95">
        <v>45984.804062499999</v>
      </c>
      <c r="I4" s="113" t="str">
        <f>IFERROR(VLOOKUP(D4,DB!A:F,6,0),"")</f>
        <v>SCECO</v>
      </c>
      <c r="J4" s="113" t="str">
        <f>IFERROR(VLOOKUP(D4,DB!A:G,7,0),"")</f>
        <v>Dead</v>
      </c>
      <c r="K4" s="97" t="s">
        <v>39114</v>
      </c>
      <c r="L4" s="91" t="str">
        <f>IFERROR(VLOOKUP(D4,DB!A:I,9,0),"")</f>
        <v>Latis</v>
      </c>
    </row>
    <row r="5" spans="1:16" ht="45.75">
      <c r="A5" s="152" t="s">
        <v>39115</v>
      </c>
      <c r="B5" s="113" t="str">
        <f>IFERROR(VLOOKUP(D5,DB!A:K,11,0),"")</f>
        <v>R4</v>
      </c>
      <c r="C5" s="93">
        <v>1</v>
      </c>
      <c r="D5" s="91" t="s">
        <v>38082</v>
      </c>
      <c r="E5" s="94" t="s">
        <v>39021</v>
      </c>
      <c r="F5" s="151">
        <v>45984.909942129627</v>
      </c>
      <c r="G5" s="96">
        <f t="shared" ca="1" si="0"/>
        <v>9.1891666670562699E-2</v>
      </c>
      <c r="H5" s="95">
        <v>45984.903969907406</v>
      </c>
      <c r="I5" s="113" t="str">
        <f>IFERROR(VLOOKUP(D5,DB!A:F,6,0),"")</f>
        <v>SCECO</v>
      </c>
      <c r="J5" s="113" t="str">
        <f>IFERROR(VLOOKUP(D5,DB!A:G,7,0),"")</f>
        <v>Good</v>
      </c>
      <c r="K5" s="97" t="s">
        <v>39116</v>
      </c>
      <c r="L5" s="91" t="str">
        <f>IFERROR(VLOOKUP(D5,DB!A:I,9,0),"")</f>
        <v>Latis</v>
      </c>
    </row>
    <row r="6" spans="1:16" ht="15" customHeight="1">
      <c r="A6" s="113" t="s">
        <v>39117</v>
      </c>
      <c r="B6" s="113" t="str">
        <f>IFERROR(VLOOKUP(D6,DB!A:K,11,0),"")</f>
        <v>R4</v>
      </c>
      <c r="C6" s="93">
        <v>1</v>
      </c>
      <c r="D6" s="91" t="s">
        <v>35248</v>
      </c>
      <c r="E6" s="94" t="s">
        <v>39021</v>
      </c>
      <c r="F6" s="151">
        <v>45984.864108796297</v>
      </c>
      <c r="G6" s="96">
        <f t="shared" ca="1" si="0"/>
        <v>0.13772500000050059</v>
      </c>
      <c r="H6" s="95">
        <v>45984.850891203707</v>
      </c>
      <c r="I6" s="113" t="str">
        <f>IFERROR(VLOOKUP(D6,DB!A:F,6,0),"")</f>
        <v>SCECO</v>
      </c>
      <c r="J6" s="113" t="str">
        <f>IFERROR(VLOOKUP(D6,DB!A:G,7,0),"")</f>
        <v>Weak</v>
      </c>
      <c r="K6" s="97" t="s">
        <v>39118</v>
      </c>
      <c r="L6" s="91" t="str">
        <f>IFERROR(VLOOKUP(D6,DB!A:I,9,0),"")</f>
        <v>Latis</v>
      </c>
    </row>
    <row r="7" spans="1:16" ht="15" customHeight="1">
      <c r="A7" s="113" t="s">
        <v>39119</v>
      </c>
      <c r="B7" s="113" t="str">
        <f>IFERROR(VLOOKUP(D7,DB!A:K,11,0),"")</f>
        <v>R4</v>
      </c>
      <c r="C7" s="93">
        <v>2</v>
      </c>
      <c r="D7" s="91" t="s">
        <v>35229</v>
      </c>
      <c r="E7" s="94" t="s">
        <v>39021</v>
      </c>
      <c r="F7" s="95"/>
      <c r="G7" s="96">
        <f t="shared" ca="1" si="0"/>
        <v>45985.001833796297</v>
      </c>
      <c r="H7" s="95">
        <v>45984.984872685185</v>
      </c>
      <c r="I7" s="113" t="str">
        <f>IFERROR(VLOOKUP(D7,DB!A:F,6,0),"")</f>
        <v>Generator-SG</v>
      </c>
      <c r="J7" s="113" t="str">
        <f>IFERROR(VLOOKUP(D7,DB!A:G,7,0),"")</f>
        <v>Dead</v>
      </c>
      <c r="K7" s="97" t="s">
        <v>39120</v>
      </c>
      <c r="L7" s="91" t="str">
        <f>IFERROR(VLOOKUP(D7,DB!A:I,9,0),"")</f>
        <v>Latis</v>
      </c>
    </row>
    <row r="8" spans="1:16" ht="15" customHeight="1">
      <c r="A8" s="113"/>
      <c r="B8" s="113" t="str">
        <f>IFERROR(VLOOKUP(D8,DB!A:K,11,0),"")</f>
        <v/>
      </c>
      <c r="C8" s="93"/>
      <c r="D8" s="91"/>
      <c r="E8" s="94"/>
      <c r="F8" s="95"/>
      <c r="G8" s="96">
        <f t="shared" ca="1" si="0"/>
        <v>45985.001833796297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45985.001833796297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45985.001833796297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45985.001833796297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45985.001833796297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45985.001833796297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45985.001833796297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45985.001833796297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45985.001833796297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45985.001833796297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45985.001833796297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45985.001833796297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45985.001833796297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45985.001833796297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45985.001833796297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45985.001833796297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45985.001833796297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45985.001833796297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45985.001833796297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45985.001833796297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45985.001833796297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45985.001833796297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45985.001833796297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45985.001833796297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45985.001833796297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45985.001833796297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45985.001833796297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45985.001833796297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45985.001833796297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45985.001833796297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45985.001833796297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45985.001833796297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45985.001833796297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45985.001833796297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45985.001833796297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45985.001833796297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45985.001833796297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45985.001833796297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45985.001833796297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45985.001833796297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45985.001833796297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45985.001833796297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45985.001833796297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45985.001833796297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45985.001833796297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45985.001833796297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45985.001833796297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45985.001833796297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45985.001833796297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45985.001833796297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45985.001833796297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45985.001833796297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45985.001833796297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45985.001833796297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45985.001833796297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45985.001833796297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45985.001833796297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45985.001833796297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45985.001833796297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45985.001833796297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45985.001833796297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45985.001833796297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45985.001833796297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45985.001833796297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45985.001833796297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45985.001833796297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45985.001833796297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45985.001833796297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45985.001833796297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45985.001833796297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45985.001833796297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45985.001833796297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45985.001833796297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45985.001833796297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45985.001833796297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45985.001833796297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45985.001833796297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45985.001833796297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45985.001833796297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45985.001833796297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45985.001833796297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45985.001833796297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45985.001833796297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45985.001833796297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45985.001833796297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45985.001833796297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45985.001833796297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45985.001833796297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45985.001833796297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45985.001833796297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45985.001833796297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45985.001833796297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45985.001833796297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45985.001833796297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45985.001833796297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45985.001833796297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45985.001833796297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45985.001833796297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45985.001833796297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45985.001833796297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45985.001833796297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45985.001833796297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45985.001833796297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45985.001833796297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45985.001833796297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45985.001833796297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45985.001833796297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45985.001833796297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45985.001833796297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45985.001833796297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45985.001833796297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45985.001833796297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45985.001833796297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45985.001833796297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45985.001833796297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45985.001833796297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45985.001833796297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45985.001833796297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45985.001833796297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45985.001833796297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45985.001833796297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45985.001833796297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45985.001833796297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45985.001833796297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45985.001833796297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45985.001833796297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45985.001833796297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45985.001833796297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45985.001833796297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45985.001833796297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45985.001833796297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45985.001833796297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45985.001833796297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45985.001833796297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45985.001833796297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45985.001833796297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45985.001833796297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45985.001833796297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45985.001833796297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45985.001833796297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45985.001833796297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45985.001833796297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45985.001833796297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45985.001833796297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45985.001833796297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45985.001833796297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45985.001833796297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45985.001833796297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45985.001833796297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45985.001833796297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45985.001833796297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45985.001833796297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45985.001833796297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45985.001833796297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45985.001833796297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45985.001833796297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45985.001833796297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45985.001833796297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45985.001833796297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45985.001833796297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45985.001833796297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45985.001833796297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45985.001833796297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45985.001833796297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45985.001833796297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45985.001833796297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45985.001833796297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45985.001833796297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45985.001833796297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45985.001833796297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45985.001833796297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45985.001833796297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45985.001833796297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45985.001833796297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45985.001833796297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45985.001833796297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45985.001833796297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45985.001833796297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45985.001833796297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45985.001833796297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45985.001833796297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45985.001833796297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45985.001833796297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45985.001833796297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45985.001833796297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45985.001833796297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45985.001833796297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45985.001833796297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45985.001833796297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45985.001833796297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45985.001833796297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45985.001833796297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45985.001833796297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45985.001833796297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45985.001833796297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45985.001833796297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45985.001833796297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45985.001833796297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45985.001833796297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45985.001833796297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45985.001833796297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45985.001833796297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45985.001833796297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45985.001833796297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45985.001833796297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45985.001833796297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45985.001833796297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45985.001833796297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45985.001833796297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45985.001833796297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45985.001833796297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45985.001833796297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45985.001833796297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45985.001833796297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45985.001833796297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45985.001833796297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45985.001833796297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45985.001833796297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45985.001833796297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45985.001833796297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45985.001833796297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45985.001833796297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45985.001833796297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45985.001833796297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45985.001833796297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45985.001833796297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45985.001833796297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45985.001833796297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45985.001833796297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45985.001833796297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45985.001833796297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45985.001833796297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45985.001833796297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45985.001833796297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45985.001833796297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45985.001833796297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45985.001833796297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45985.001833796297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45985.001833796297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45985.001833796297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45985.001833796297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45985.001833796297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45985.001833796297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45985.001833796297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45985.001833796297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45985.001833796297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45985.001833796297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45985.001833796297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45985.001833796297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45985.001833796297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45985.001833796297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45985.001833796297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45985.001833796297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45985.001833796297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45985.001833796297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45985.001833796297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45985.001833796297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45985.001833796297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45985.001833796297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45985.001833796297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45985.001833796297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45985.001833796297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45985.001833796297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45985.001833796297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45985.001833796297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45985.001833796297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45985.001833796297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45985.001833796297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45985.001833796297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45985.001833796297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45985.001833796297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45985.001833796297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45985.001833796297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45985.001833796297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45985.001833796297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45985.001833796297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45985.001833796297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45985.001833796297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45985.001833796297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45985.001833796297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45985.001833796297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45985.001833796297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45985.001833796297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45985.001833796297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45985.001833796297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45985.001833796297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45985.001833796297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45985.001833796297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45985.001833796297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45985.001833796297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45985.001833796297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45985.001833796297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45985.001833796297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45985.001833796297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45985.001833796297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45985.001833796297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45985.001833796297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45985.001833796297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45985.001833796297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45985.001833796297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45985.001833796297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45985.001833796297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45985.001833796297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45985.001833796297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45985.001833796297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45985.001833796297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45985.001833796297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45985.001833796297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45985.001833796297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45985.001833796297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45985.001833796297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45985.001833796297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45985.001833796297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45985.001833796297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45985.001833796297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45985.001833796297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45985.001833796297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45985.001833796297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45985.001833796297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45985.001833796297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45985.001833796297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45985.001833796297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45985.001833796297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45985.001833796297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45985.001833796297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45985.001833796297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45985.001833796297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45985.001833796297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45985.001833796297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45985.001833796297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45985.001833796297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45985.001833796297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45985.001833796297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45985.001833796297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45985.001833796297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45985.001833796297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45985.001833796297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45985.001833796297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45985.001833796297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45985.001833796297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45985.001833796297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45985.001833796297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45985.001833796297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45985.001833796297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45985.001833796297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45985.001833796297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45985.001833796297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45985.001833796297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45985.001833796297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45985.001833796297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03" ca="1" si="6">IFERROR(NOW()-F358,"")</f>
        <v>45985.001833796297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45985.001833796297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45985.001833796297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45985.001833796297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45985.001833796297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45985.001833796297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45985.001833796297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45985.001833796297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45985.001833796297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45985.001833796297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45985.001833796297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45985.001833796297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45985.001833796297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45985.001833796297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45985.001833796297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45985.001833796297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45985.001833796297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45985.001833796297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45985.001833796297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45985.001833796297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45985.001833796297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45985.001833796297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45985.001833796297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45985.001833796297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45985.001833796297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45985.001833796297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45985.001833796297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45985.001833796297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45985.001833796297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45985.001833796297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45985.001833796297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45985.001833796297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45985.001833796297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45985.001833796297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45985.001833796297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45985.001833796297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45985.001833796297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45985.001833796297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45985.001833796297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45985.001833796297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45985.001833796297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45985.001833796297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45985.001833796297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45985.001833796297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45985.001833796297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45985.001833796297</v>
      </c>
      <c r="H403" s="95"/>
      <c r="I403" s="113" t="str">
        <f>IFERROR(VLOOKUP(D403,DB!A:F,6,0),"")</f>
        <v/>
      </c>
      <c r="J403" s="113" t="str">
        <f>IFERROR(VLOOKUP(D403,DB!A:G,7,0),"")</f>
        <v/>
      </c>
      <c r="K403" s="97"/>
      <c r="L403" s="91" t="str">
        <f>IFERROR(VLOOKUP(D403,DB!A:I,9,0),"")</f>
        <v/>
      </c>
    </row>
  </sheetData>
  <dataValidations count="2">
    <dataValidation allowBlank="1" showInputMessage="1" showErrorMessage="1" sqref="E1" xr:uid="{A4F81451-56CC-4543-9497-104C4E44EE4B}"/>
    <dataValidation type="list" allowBlank="1" showInputMessage="1" showErrorMessage="1" sqref="E2:E4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93.169773611109122</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58.812956481480796</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36.340722685185028</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3.6285351851838641</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34354</v>
      </c>
      <c r="E6" s="109"/>
      <c r="F6" s="109"/>
      <c r="G6" s="111">
        <f ca="1">IFERROR(NOW()-F6,"")</f>
        <v>45985.001833796297</v>
      </c>
      <c r="H6" s="122">
        <v>45984.988541666666</v>
      </c>
      <c r="I6" s="109" t="str">
        <f>IFERROR(VLOOKUP(D6,DB!A:F,6,0),"")</f>
        <v>SCECO</v>
      </c>
      <c r="J6" s="109" t="str">
        <f>IFERROR(VLOOKUP(D6,DB!A:G,7,0),"")</f>
        <v>Good</v>
      </c>
      <c r="K6" s="109" t="s">
        <v>39130</v>
      </c>
      <c r="L6" s="109" t="str">
        <f>IFERROR(VLOOKUP(D6,DB!A:I,9,0),"")</f>
        <v>Latis</v>
      </c>
    </row>
    <row r="7" spans="1:13">
      <c r="A7" s="109"/>
      <c r="B7" s="109" t="str">
        <f>IFERROR(VLOOKUP(D7,DB!A:K,11,0),"")</f>
        <v/>
      </c>
      <c r="C7" s="109"/>
      <c r="D7" s="109"/>
      <c r="E7" s="109"/>
      <c r="F7" s="109"/>
      <c r="G7" s="111">
        <f ca="1">IFERROR(NOW()-F7,"")</f>
        <v>45985.001833796297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45985.001833796297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45985.001833796297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45985.001833796297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45985.001833796297</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45985.001833796297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45985.001833796297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45985.001833796297</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45985.001833796297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45985.001833796297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45985.001833796297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45985.001833796297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45985.001833796297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45985.001833796297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45985.001833796297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45985.001833796297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45985.001833796297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45985.001833796297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45985.001833796297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45985.001833796297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45985.001833796297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45985.001833796297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45985.001833796297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45985.001833796297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45985.001833796297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45985.001833796297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45985.001833796297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45985.001833796297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45985.001833796297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45985.001833796297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45985.001833796297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45985.001833796297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45985.001833796297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45985.001833796297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45985.001833796297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45985.001833796297</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45985.001833796297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45985.001833796297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45985.001833796297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45985.001833796297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45985.001833796297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45985.001833796297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45985.001833796297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45985.001833796297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45985.001833796297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45985.001833796297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45985.001833796297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45985.001833796297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45985.001833796297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45985.001833796297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45985.001833796297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45985.001833796297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45985.001833796297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45985.001833796297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45985.001833796297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45985.001833796297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45985.001833796297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45985.001833796297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45985.001833796297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45985.001833796297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45985.001833796297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45985.001833796297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45985.001833796297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45985.001833796297</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45985.001833796297</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45985.001833796297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45985.001833796297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45985.001833796297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45985.001833796297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45985.001833796297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45985.001833796297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45985.001833796297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45985.001833796297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45985.001833796297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45985.001833796297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45985.001833796297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45985.001833796297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45985.001833796297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45985.001833796297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45985.001833796297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45985.001833796297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45985.001833796297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45985.001833796297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45985.001833796297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45985.001833796297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45985.001833796297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45985.001833796297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45985.001833796297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45985.001833796297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45985.001833796297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45985.001833796297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45985.001833796297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45985.001833796297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45985.001833796297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45985.001833796297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45985.001833796297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45985.001833796297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45985.001833796297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45985.001833796297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45985.001833796297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45985.001833796297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45985.001833796297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45985.001833796297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45985.001833796297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45985.001833796297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45985.001833796297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45985.001833796297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45985.001833796297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2025-11-23T21:02:41Z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