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61" documentId="120_S{2AC9BD13-BADA-5192-A53E-5A8FF88502F6}" xr6:coauthVersionLast="47" xr6:coauthVersionMax="47" xr10:uidLastSave="{6A345B73-E7AA-4118-B507-98EFFCAB07C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<sst xmlns="http://schemas.openxmlformats.org/spreadsheetml/2006/main" count="180273" uniqueCount="39119">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</sst>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9" totalsRowShown="0" headerRowDxfId="31" dataDxfId="30" headerRowBorderDxfId="28" tableBorderDxfId="29">
  <autoFilter ref="A1:L2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308.0348555555538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45970.983281134257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45970.983281134257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45970.983281134257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45970.983281134257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45970.983281134257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45970.983281134257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45970.983281134257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45970.983281134257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45970.983281134257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45970.983281134257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45970.983281134257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45970.983281134257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45970.983281134257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45970.983281134257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45970.983281134257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45970.983281134257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45970.983281134257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45970.983281134257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45970.983281134257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45970.983281134257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45970.983281134257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45970.983281134257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45970.983281134257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45970.983281134257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45970.983281134257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45970.983281134257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45970.983281134257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45970.983281134257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45970.983281134257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45970.983281134257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45970.983281134257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45970.983281134257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45970.983281134257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45970.983281134257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45970.983281134257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45970.983281134257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45970.983281134257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45970.983281134257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45970.983281134257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45970.983281134257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45970.983281134257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45970.983281134257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45970.983281134257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45970.983281134257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45970.983281134257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45970.983281134257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45970.983281134257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45970.983281134257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45970.983281134257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45970.983281134257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45970.983281134257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45970.983281134257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45970.983281134257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45970.983281134257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45970.983281134257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45970.983281134257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45970.983281134257</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45970.983281134257</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145.98344351851847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45970.983281134257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45970.983281134257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45970.983281134257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45970.983281134257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45970.983281134257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45970.983281134257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45970.983281134257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45970.983281134257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45970.983281134257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45970.983281134257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45970.983281134257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45970.983281134257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45970.983281134257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45970.983281134257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45970.983281134257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45970.983281134257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45970.983281134257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45970.983281134257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45970.983281134257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45970.983281134257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45970.983281134257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45970.983281134257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45970.983281134257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45970.983281134257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45970.983281134257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45970.983281134257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45970.983281134257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45970.983281134257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45970.983281134257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45970.983281134257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45970.983281134257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45970.983281134257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45970.983281134257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45970.983281134257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45970.983281134257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45970.983281134257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45970.983281134257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45970.983281134257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45970.983281134257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45970.983281134257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45970.983281134257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45970.983281134257</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45970.983281134257</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45970.983281134257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45970.983281134257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45970.98328148148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45970.98328148148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45970.98328148148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45970.98328148148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45970.98328148148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45970.98328148148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45970.98328148148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45970.98328148148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45970.98328148148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45970.98328148148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45970.98328148148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45970.98328148148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45970.98328148148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45970.98328148148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45970.98328148148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45970.98328148148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45970.98328148148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45970.98328148148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45970.98328148148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45970.98328148148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45970.98328148148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45970.98328148148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45970.98328148148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45970.98328148148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45970.98328148148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45970.98328148148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45970.98328148148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45970.98328148148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45970.98328148148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45970.98328148148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45970.98328148148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45970.98328148148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45970.98328148148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45970.98328148148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45970.98328148148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45970.98328148148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45970.98328148148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45970.98328148148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45970.98328148148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45970.98328148148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45970.98328148148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45970.98328148148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45970.98328148148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45970.98328148148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45970.98328148148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45970.98328148148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45970.98328148148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45970.98328148148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45970.98328148148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45970.98328148148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45970.98328148148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45970.98328148148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45970.98328148148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45970.98328148148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45970.98328148148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45970.98328148148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45970.98328148148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45970.98328148148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45970.98328148148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45970.98328148148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45970.98328148148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45970.98328148148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45970.98328148148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45970.98328148148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45970.98328148148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45970.98328148148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45970.98328148148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45970.98328148148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45970.98328148148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45970.98328148148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45970.98328148148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45970.98328148148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45970.98328148148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45970.98328148148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45970.98328148148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45970.98328148148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45970.98328148148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45970.98328148148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45970.98328148148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45970.98328148148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45970.98328148148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45970.98328148148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45970.98328148148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45970.98328148148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45970.98328148148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45970.98328148148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45970.98328148148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45970.98328148148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45970.98328148148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45970.98328148148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45970.98328148148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45970.98328148148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45970.98328148148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45970.98328148148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45970.98328148148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45970.98328148148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45970.98328148148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45970.98328148148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45970.98328148148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45970.98328148148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45970.98328148148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45970.98328148148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45970.98328148148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45970.98328148148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45970.98328148148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45970.98328148148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45970.98328148148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45970.98328148148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45970.98328148148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45970.98328148148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45970.98328148148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45970.98328148148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45970.98328148148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45970.98328148148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45970.98328148148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45970.98328148148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45970.98328148148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45970.98328148148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45970.98328148148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45970.98328148148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45970.98328148148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45970.98328148148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45970.98328148148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45970.98328148148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45970.98328148148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45970.98328148148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45970.98328148148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45970.98328148148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45970.98328148148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45970.98328148148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45970.98328148148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45970.98328148148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45970.98328148148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45970.98328148148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45970.98328148148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45970.98328148148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45970.98328148148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45970.98328148148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45970.98328148148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45970.98328148148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45970.98328148148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45970.98328148148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45970.98328148148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45970.98328148148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45970.98328148148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45970.98328148148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45970.98328148148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45970.98328148148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45970.98328148148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45970.98328148148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45970.98328148148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45970.98328148148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45970.98328148148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45970.98328148148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45970.98328148148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45970.98328148148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45970.98328148148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45970.98328148148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45970.98328148148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45970.98328148148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45970.98328148148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45970.98328148148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45970.98328148148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45970.98328148148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45970.98328148148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45970.98328148148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45970.98328148148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45970.98328148148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45970.98328148148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45970.98328148148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45970.98328148148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45970.98328148148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45970.98328148148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45970.98328148148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45970.98328148148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45970.98328148148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45970.98328148148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45970.98328148148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45970.98328148148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45970.98328148148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45970.98328148148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45970.98328148148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45970.98328148148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45970.98328148148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45970.98328148148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45970.98328148148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45970.98328148148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45970.98328148148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45970.98328148148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45970.98328148148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45970.98328148148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45970.98328148148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45970.98328148148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45970.98328148148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45970.98328148148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45970.98328148148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45970.98328148148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45970.98328148148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45970.98328148148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45970.98328148148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45970.98328148148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45970.98328148148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45970.98328148148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45970.98328148148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45970.98328148148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45970.98328148148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45970.98328148148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45970.98328148148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45970.98328148148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45970.98328148148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45970.98328148148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45970.98328148148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45970.98328148148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45970.98328148148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45970.98328148148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45970.98328148148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45970.98328148148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45970.98328148148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45970.98328148148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45970.98328148148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45970.98328148148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45970.98328148148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45970.98328148148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45970.98328148148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45970.98328148148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45970.98328148148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45970.98328148148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45970.98328148148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45970.98328148148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45970.98328148148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45970.98328148148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45970.98328148148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45970.98328148148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45970.98328148148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45970.98328148148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45970.98328148148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45970.98328148148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45970.98328148148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45970.98328148148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45970.98328148148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45970.98328148148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45970.98328148148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45970.98328148148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45970.98328148148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45970.98328148148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45970.98328148148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45970.98328148148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45970.98328148148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45970.98328148148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45970.98328148148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45970.98328148148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45970.98328148148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45970.98328148148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45970.98328148148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45970.98328148148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45970.98328148148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45970.98328148148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45970.98328148148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45970.98328148148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45970.98328148148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45970.98328148148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45970.98328148148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45970.98328148148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45970.98328148148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45970.98328148148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45970.98328148148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45970.98328148148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45970.98328148148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45970.98328148148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45970.98328148148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45970.98328148148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45970.98328148148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45970.98328148148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45970.98328148148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45970.98328148148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45970.98328148148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45970.98328148148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45970.98328148148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45970.98328148148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45970.98328148148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45970.98328148148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45970.98328148148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45970.98328148148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45970.98328148148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45970.98328148148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45970.98328148148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45970.98328148148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45970.98328148148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45970.98328148148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45970.98328148148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45970.98328148148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45970.98328148148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45970.98328148148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45970.98328148148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45970.98328148148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45970.98328148148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45970.98328148148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45970.98328148148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45970.98328148148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45970.98328148148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45970.98328148148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45970.98328148148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45970.98328148148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45970.98328148148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45970.98328148148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45970.98328148148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45970.98328148148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45970.98328148148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45970.98328148148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45970.98328148148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45970.98328148148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45970.98328148148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45970.98328148148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45970.98328148148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45970.98328148148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45970.98328148148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45970.98328148148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45970.98328148148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45970.98328148148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45970.98328148148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45970.98328148148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45970.98328148148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45970.98328148148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45970.98328148148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45970.98328148148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45970.98328148148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45970.98328148148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45970.98328148148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45970.98328148148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45970.98328148148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45970.98328148148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45970.98328148148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45970.98328148148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45970.98328148148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45970.98328148148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45970.98328148148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45970.98328148148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45970.98328148148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45970.98328148148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45970.98328148148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45970.98328148148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45970.98328148148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45970.98328148148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45970.98328148148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45970.98328148148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45970.98328148148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45970.98328148148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45970.98328148148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45970.98328148148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45970.98328148148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45970.98328148148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45970.98328148148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45970.98328148148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45970.98328148148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45970.98328148148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45970.98328148148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45970.98328148148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45970.98328148148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45970.98328148148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45970.98328148148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45970.98328148148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45970.98328148148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45970.98328148148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45970.98328148148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45970.98328148148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45970.98328148148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45970.98328148148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45970.98328148148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45970.98328148148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45970.98328148148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45970.98328148148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45970.98328148148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45970.98328148148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45970.98328148148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45970.98328148148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45970.98328148148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45970.98328148148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45970.98328148148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45970.98328148148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45970.98328148148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45970.98328148148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45970.98328148148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45970.98328148148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45970.98328148148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45970.98328148148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45970.98328148148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45970.98328148148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45970.98328148148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45970.98328148148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45970.98328148148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45970.98328148148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45970.98328148148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45970.98328148148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45970.98328148148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45970.98328148148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45970.98328148148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45970.98328148148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45970.98328148148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45970.98328148148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45970.98328148148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45970.98328148148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45970.98328148148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45970.98328148148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45970.98328148148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45970.98328148148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45970.98328148148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45970.98328148148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45970.98328148148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45970.98328148148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45970.98328148148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45970.98328148148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45970.98328148148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45970.98328148148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45970.98328148148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45970.98328148148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45970.98328148148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45970.98328148148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45970.98328148148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45970.98328148148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45970.98328148148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45970.98328148148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45970.98328148148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45970.98328148148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45970.98328148148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45970.98328148148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45970.98328148148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45970.98328148148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45970.98328148148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45970.98328148148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45970.98328148148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45970.98328148148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45970.98328148148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45970.98328148148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45970.98328148148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45970.98328148148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45970.98328148148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45970.98328148148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45970.98328148148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45970.98328148148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45970.98328148148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45970.98328148148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45970.98328148148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45970.98328148148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45970.98328148148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45970.98328148148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45970.98328148148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45970.98328148148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45970.98328148148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45970.98328148148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45970.98328148148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45970.98328148148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45970.98328148148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45970.98328148148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45970.98328148148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45970.98328148148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45970.98328148148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45970.98328148148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45970.98328148148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45970.98328148148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45970.98328148148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45970.98328148148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45970.98328148148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45970.98328148148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45970.98328148148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45970.98328148148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45970.98328148148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45970.98328148148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45970.98328148148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45970.98328148148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45970.98328148148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45970.98328148148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45970.98328148148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45970.98328148148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45970.98328148148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45970.98328148148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45970.98328148148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45970.98328148148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45970.98328148148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45970.98328148148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45970.98328148148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45970.98328148148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45970.98328148148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45970.98328148148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45970.98328148148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45970.98328148148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45970.98328148148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45970.98328148148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45970.98328148148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45970.98328148148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45970.98328148148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45970.98328148148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45970.98328148148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45970.98328148148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45970.98328148148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45970.98328148148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45970.98328148148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45970.98328148148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45970.98328148148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45970.98328148148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45970.98328148148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45970.98328148148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45970.98328148148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45970.98328148148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45970.98328148148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45970.98328148148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45970.98328148148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45970.98328148148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45970.98328148148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45970.98328148148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45970.98328148148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45970.98328148148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45970.98328148148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45970.98328148148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45970.98328148148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45970.98328148148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45970.98328148148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45970.98328148148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45970.98328148148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45970.98328148148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45970.98328148148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45970.98328148148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45970.98328148148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45970.98328148148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45970.98328148148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45970.98328148148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45970.98328148148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45970.98328148148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45970.98328148148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45970.98328148148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45970.98328148148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45970.98328148148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45970.98328148148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45970.98328148148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45970.98328148148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45970.98328148148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45970.98328148148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45970.98328148148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45970.98328148148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45970.98328148148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45970.98328148148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45970.98328148148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45970.98328148148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45970.98328148148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45970.98328148148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45970.98328148148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45970.98328148148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45970.98328148148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45970.98328148148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45970.98328148148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45970.98328148148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45970.98328148148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45970.98328148148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45970.98328148148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45970.98328148148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45970.98328148148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45970.98328148148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45970.98328148148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45970.98328148148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45970.98328148148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45970.98328148148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45970.98328148148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45970.98328148148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45970.98328148148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45970.98328148148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45970.98328148148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45970.98328148148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45970.98328148148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45970.98328148148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45970.98328148148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45970.98328148148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45970.98328148148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45970.98328148148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45970.98328148148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45970.98328148148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45970.98328148148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45970.98328148148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45970.98328148148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45970.98328148148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45970.98328148148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45970.98328148148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45970.98328148148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45970.98328148148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45970.98328148148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45970.98328148148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45970.98328148148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45970.98328148148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45970.98328148148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45970.98328148148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45970.98328148148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45970.98328148148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45970.98328148148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45970.98328148148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45970.98328148148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45970.98328148148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45970.98328148148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45970.98328148148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45970.98328148148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45970.98328148148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45970.98328148148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45970.98328148148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45970.98328148148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45970.98328148148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45970.98328148148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45970.98328148148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45970.98328148148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45970.98328148148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45970.98328148148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45970.98328148148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45970.98328148148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45970.98328148148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45970.98328148148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45970.98328148148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45970.98328148148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45970.98328148148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45970.98328148148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45970.98328148148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45970.98328148148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45970.98328148148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45970.98328148148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45970.98328148148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45970.98328148148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45970.98328148148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45970.98328148148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45970.98328148148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45970.98328148148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45970.98328148148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45970.98328148148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45970.98328148148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45970.98328148148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45970.98328148148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45970.98328148148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45970.98328148148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45970.98328148148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45970.98328148148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45970.98328148148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45970.98328148148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45970.98328148148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45970.98328148148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45970.98328148148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45970.98328148148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45970.98328148148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45970.98328148148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45970.98328148148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45970.98328148148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45970.98328148148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45970.98328148148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45970.98328148148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45970.98328148148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45970.98328148148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45970.98328148148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45970.98328148148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45970.98328148148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45970.98328148148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45970.98328148148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45970.98328148148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45970.98328148148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45970.98328148148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45970.98328148148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45970.98328148148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45970.98328148148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45970.98328148148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45970.98328148148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45970.98328148148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45970.98328148148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45970.98328148148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45970.98328148148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45970.98328148148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45970.98328148148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45970.98328148148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45970.98328148148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45970.98328148148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45970.98328148148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45970.98328148148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45970.98328148148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45970.98328148148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45970.98328148148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45970.98328148148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45970.98328148148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45970.98328148148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45970.98328148148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45970.98328148148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45970.98328148148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45970.98328148148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45970.98328148148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45970.98328148148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45970.98328148148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45970.98328148148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45970.98328148148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45970.98328148148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45970.98328148148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45970.98328148148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45970.98328148148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45970.98328148148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45970.98328148148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45970.98328148148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45970.98328148148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45970.98328148148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45970.98328148148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45970.98328148148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45970.98328148148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45970.98328148148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45970.98328148148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45970.98328148148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45970.98328148148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45970.98328148148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45970.98328148148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45970.98328148148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45970.98328148148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45970.98328148148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45970.98328148148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45970.98328148148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45970.98328148148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45970.98328148148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45970.98328148148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45970.98328148148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45970.98328148148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45970.98328148148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45970.98328148148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45970.98328148148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45970.98328148148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45970.98328148148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45970.98328148148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45970.98328148148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45970.98328148148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45970.98328148148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45970.98328148148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45970.98328148148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45970.98328148148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45970.98328148148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45970.98328148148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45970.98328148148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45970.98328148148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45970.98328148148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45970.98328148148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45970.98328148148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45970.98328148148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45970.98328148148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45970.98328148148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45970.98328148148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45970.98328148148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45970.98328148148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45970.98328148148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45970.98328148148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45970.98328148148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45970.98328148148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45970.98328148148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45970.98328148148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45970.98328148148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45970.98328148148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45970.98328148148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45970.98328148148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45970.98328148148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45970.98328148148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45970.98328148148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45970.98328148148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45970.98328148148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45970.98328148148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45970.98328148148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45970.98328148148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45970.98328148148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45970.98328148148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45970.98328148148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45970.98328148148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45970.98328148148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45970.98328148148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45970.98328148148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45970.98328148148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45970.98328148148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45970.98328148148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45970.98328148148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45970.98328148148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45970.98328148148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45970.98328148148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45970.98328148148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45970.98328148148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45970.98328148148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45970.98328148148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45970.98328148148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45970.98328148148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45970.98328148148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45970.98328148148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45970.98328148148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45970.98328148148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45970.98328148148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45970.98328148148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45970.98328148148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45970.98328148148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45970.98328148148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45970.98328148148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45970.98328148148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45970.98328148148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45970.98328148148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45970.98328148148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45970.98328148148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45970.98328148148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45970.98328148148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45970.98328148148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45970.98328148148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45970.98328148148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45970.98328148148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45970.98328148148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45970.98328148148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45970.98328148148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45970.98328148148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45970.98328148148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45970.98328148148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45970.98328148148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45970.98328148148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45970.98328148148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45970.98328148148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45970.98328148148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45970.98328148148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45970.98328148148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45970.98328148148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45970.98328148148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45970.98328148148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45970.98328148148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45970.98328148148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45970.98328148148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45970.98328148148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45970.98328148148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45970.98328148148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45970.98328148148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45970.98328148148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45970.98328148148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45970.98328148148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45970.98328148148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45970.98328148148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45970.98328148148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45970.98328148148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45970.98328148148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45970.98328148148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45970.98328148148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45970.98328148148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45970.98328148148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45970.98328148148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45970.98328148148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45970.98328148148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45970.98328148148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45970.98328148148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45970.98328148148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45970.98328148148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45970.98328148148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45970.98328148148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45970.98328148148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45970.98328148148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45970.98328148148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45970.98328148148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45970.98328148148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45970.98328148148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45970.98328148148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45970.98328148148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45970.98328148148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45970.98328148148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45970.98328148148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45970.98328148148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45970.98328148148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45970.98328148148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45970.98328148148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45970.98328148148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45970.98328148148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45970.98328148148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45970.98328148148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45970.98328148148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45970.98328148148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45970.98328148148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45970.98328148148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45970.98328148148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45970.98328148148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45970.98328148148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45970.98328148148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45970.98328148148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45970.98328148148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45970.98328148148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45970.98328148148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45970.98328148148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45970.98328148148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45970.98328148148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45970.98328148148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45970.98328148148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45970.98328148148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45970.98328148148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45970.98328148148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45970.98328148148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45970.98328148148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45970.98328148148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45970.98328148148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45970.98328148148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45970.98328148148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45970.98328148148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45970.98328148148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45970.98328148148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45970.98328148148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45970.98328148148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45970.98328148148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45970.98328148148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45970.98328148148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45970.98328148148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45970.98328148148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45970.98328148148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45970.98328148148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45970.98328148148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45970.98328148148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45970.98328148148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45970.98328148148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45970.98328148148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45970.98328148148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45970.98328148148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45970.98328148148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45970.98328148148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45970.98328148148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45970.98328148148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45970.98328148148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45970.98328148148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45970.98328148148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45970.98328148148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45970.98328148148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45970.98328148148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45970.98328148148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45970.98328148148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45970.98328148148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45970.98328148148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45970.98328148148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45970.98328148148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45970.98328148148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45970.98328148148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45970.98328148148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45970.98328148148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45970.98328148148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45970.98328148148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45970.98328148148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45970.98328148148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45970.98328148148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45970.98328148148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45970.98328148148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45970.98328148148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45970.98328148148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45970.98328148148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45970.98328148148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45970.98328148148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45970.98328148148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45970.98328148148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45970.98328148148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45970.98328148148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45970.98328148148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45970.98328148148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45970.98328148148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45970.98328148148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45970.98328148148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45970.98328148148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45970.98328148148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45970.98328148148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45970.98328148148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45970.98328148148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45970.98328148148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45970.98328148148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45970.98328148148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45970.98328148148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45970.98328148148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45970.98328148148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45970.98328148148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45970.98328148148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45970.98328148148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45970.98328148148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45970.98328148148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45970.98328148148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45970.98328148148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45970.98328148148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45970.98328148148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45970.98328148148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45970.98328148148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45970.98328148148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45970.98328148148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45970.98328148148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45970.98328148148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45970.98328148148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45970.98328148148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45970.98328148148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45970.98328148148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45970.98328148148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45970.98328148148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45970.98328148148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45970.98328148148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45970.98328148148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45970.98328148148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45970.98328148148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45970.98328148148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45970.98328148148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45970.98328148148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45970.98328148148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45970.98328148148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45970.98328148148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45970.98328148148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45970.98328148148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45970.98328148148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45970.98328148148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45970.98328148148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45970.98328148148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45970.98328148148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45970.98328148148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45970.98328148148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45970.98328148148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45970.98328148148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45970.98328148148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45970.98328148148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45970.98328148148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45970.98328148148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45970.98328148148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45970.98328148148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45970.98328148148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45970.98328148148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45970.98328148148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45970.98328148148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45970.98328148148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45970.98328148148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45970.98328148148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45970.98328148148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45970.98328148148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45970.98328148148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45970.98328148148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45970.98328148148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45970.98328148148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45970.98328148148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45970.98328148148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45970.98328148148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45970.98328148148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45970.98328148148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45970.98328148148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45970.98328148148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45970.98328148148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45970.98328148148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45970.98328148148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45970.98328148148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45970.98328148148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45970.98328148148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45970.98328148148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45970.98328148148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45970.98328148148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45970.98328148148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45970.98328148148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45970.98328148148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45970.98328148148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45970.98328148148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45970.98328148148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45970.98328148148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45970.98328148148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45970.98328148148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45970.98328148148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267.50256388888374</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0.18397557870048331</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45970.983281134257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45970.983281134257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45970.983281134257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45970.983281134257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45970.983281134257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45970.983281134257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45970.983281134257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45970.983281134257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45970.983281134257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45970.983281134257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45970.983281134257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45970.983281134257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45970.983281134257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45970.983281134257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45970.983281134257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45970.983281134257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45970.983281134257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45970.983281134257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45970.983281134257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45970.983281134257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45970.983281134257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45970.983281134257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45970.983281134257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45970.983281134257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45970.983281134257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45970.983281134257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45970.983281134257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45970.983281134257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45970.983281134257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45970.983281134257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45970.983281134257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45970.983281134257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45970.983281134257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45970.983281134257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45970.983281134257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45970.983281134257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45970.983281134257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45970.983281134257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45970.983281134257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45970.983281134257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45970.983281134257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45970.983281134257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45970.983281134257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45970.983281134257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45970.983281134257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45970.983281134257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45970.983281134257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45970.983281134257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45970.983281134257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45970.983281134257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45970.983281134257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45970.983281134257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45970.983281134257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45970.983281134257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45970.983281134257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45970.983281134257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45970.983281134257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45970.983281134257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45970.983281134257</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9"/>
  <sheetViews>
    <sheetView tabSelected="1"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79.151220949068374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44.794404166663298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8" ca="1" si="1">IFERROR(NOW()-F4,"")</f>
        <v>22.32217037036753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45970.983281134257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45970.983281365741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45970.983281365741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45970.983281365741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45970.98328148148</v>
      </c>
      <c r="H10" s="125"/>
      <c r="I10" s="124" t="str">
        <f>IFERROR(VLOOKUP(D10,DB!A:F,6,0),"")</f>
        <v/>
      </c>
      <c r="J10" s="124" t="str">
        <f>IFERROR(VLOOKUP(D10,DB!A:G,7,0),"")</f>
        <v/>
      </c>
      <c r="K10" s="124"/>
      <c r="L10" s="124" t="str">
        <f>IFERROR(VLOOKUP(D10,DB!A:I,9,0),"")</f>
        <v/>
      </c>
    </row>
    <row r="11" spans="1:13">
      <c r="A11" s="124"/>
      <c r="B11" s="124" t="str">
        <f>IFERROR(VLOOKUP(D11,DB!A:K,11,0),"")</f>
        <v/>
      </c>
      <c r="C11" s="124"/>
      <c r="D11" s="152"/>
      <c r="E11" s="124"/>
      <c r="F11" s="125"/>
      <c r="G11" s="126">
        <f t="shared" ca="1" si="1"/>
        <v>45970.98328148148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45970.98328148148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45970.98328148148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45970.98328148148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45970.98328148148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45970.98328148148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45970.98328148148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45970.98328148148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45970.98328148148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45970.98328148148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45970.98328148148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45970.98328148148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45970.98328148148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45970.98328148148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45970.98328148148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45970.98328148148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45970.98328148148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45970.98328148148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45970.98328148148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45970.98328148148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45970.98328148148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45970.98328148148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45970.98328148148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45970.98328148148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45970.98328148148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45970.98328148148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45970.98328148148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45970.98328148148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45970.98328148148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45970.98328148148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45970.98328148148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45970.98328148148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45970.98328148148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45970.98328148148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45970.98328148148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45970.98328148148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45970.98328148148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45970.98328148148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ref="G49:G112" ca="1" si="2">IFERROR(NOW()-F49,"")</f>
        <v>45970.98328148148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45970.98328148148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45970.98328148148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45970.98328148148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45970.98328148148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45970.98328148148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45970.98328148148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45970.98328148148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45970.98328148148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45970.98328148148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45970.98328148148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45970.98328148148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45970.98328148148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45970.98328148148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45970.98328148148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45970.98328148148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45970.98328148148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45970.98328148148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45970.98328148148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45970.98328148148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45970.98328148148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45970.98328148148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45970.98328148148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45970.98328148148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45970.98328148148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45970.98328148148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45970.98328148148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45970.98328148148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45970.98328148148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45970.98328148148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45970.98328148148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45970.98328148148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45970.98328148148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45970.98328148148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45970.98328148148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45970.98328148148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45970.98328148148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45970.98328148148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45970.98328148148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45970.98328148148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45970.98328148148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45970.98328148148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45970.98328148148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45970.98328148148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45970.98328148148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45970.98328148148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45970.98328148148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45970.98328148148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45970.98328148148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45970.98328148148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45970.98328148148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45970.98328148148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45970.98328148148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45970.98328148148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45970.98328148148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45970.98328148148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45970.98328148148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45970.98328148148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45970.98328148148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45970.98328148148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45970.98328148148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45970.98328148148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45970.98328148148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45970.98328148148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ref="G113:G176" ca="1" si="3">IFERROR(NOW()-F113,"")</f>
        <v>45970.98328148148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45970.98328148148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45970.98328148148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45970.98328148148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45970.98328148148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45970.98328148148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45970.98328148148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45970.98328148148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45970.98328148148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45970.98328148148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45970.98328148148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45970.98328148148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45970.98328148148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45970.98328148148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45970.98328148148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45970.98328148148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45970.98328148148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45970.98328148148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45970.98328148148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45970.98328148148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45970.98328148148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45970.98328148148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45970.98328148148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45970.98328148148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45970.98328148148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45970.98328148148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45970.98328148148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45970.98328148148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45970.98328148148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45970.98328148148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45970.98328148148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45970.98328148148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45970.98328148148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45970.98328148148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45970.98328148148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45970.98328148148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45970.98328148148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45970.98328148148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45970.98328148148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45970.98328148148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45970.98328148148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45970.98328148148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45970.98328148148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45970.98328148148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45970.98328148148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45970.98328148148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45970.98328148148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45970.98328148148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45970.98328148148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45970.98328148148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45970.98328148148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45970.98328148148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45970.98328148148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45970.98328148148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45970.98328148148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45970.98328148148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45970.98328148148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45970.98328148148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45970.98328148148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45970.98328148148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45970.98328148148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45970.98328148148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45970.98328148148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45970.98328148148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ref="G177:G240" ca="1" si="4">IFERROR(NOW()-F177,"")</f>
        <v>45970.98328148148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45970.98328148148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45970.98328148148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45970.98328148148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45970.98328148148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45970.98328148148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45970.98328148148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45970.98328148148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45970.98328148148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45970.98328148148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45970.98328148148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45970.98328148148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45970.98328148148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45970.98328148148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45970.98328148148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45970.98328148148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45970.98328148148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45970.98328148148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45970.98328148148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45970.98328148148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45970.98328148148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45970.98328148148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45970.98328148148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45970.98328148148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45970.98328148148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45970.98328148148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45970.98328148148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45970.98328148148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45970.98328148148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45970.98328148148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45970.98328148148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45970.98328148148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45970.98328148148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45970.98328148148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45970.98328148148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45970.98328148148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45970.98328148148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45970.98328148148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45970.98328148148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45970.98328148148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45970.98328148148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45970.98328148148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45970.98328148148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45970.98328148148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45970.98328148148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45970.98328148148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45970.98328148148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45970.98328148148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45970.98328148148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45970.98328148148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45970.98328148148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45970.98328148148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45970.98328148148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45970.98328148148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45970.98328148148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45970.98328148148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45970.98328148148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45970.98328148148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45970.98328148148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45970.98328148148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45970.98328148148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45970.98328148148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45970.98328148148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45970.98328148148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ref="G241:G304" ca="1" si="5">IFERROR(NOW()-F241,"")</f>
        <v>45970.98328148148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45970.98328148148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45970.98328148148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45970.98328148148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45970.98328148148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45970.98328148148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45970.98328148148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45970.98328148148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45970.98328148148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45970.98328148148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45970.98328148148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45970.98328148148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45970.98328148148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45970.98328148148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45970.98328148148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45970.98328148148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45970.98328148148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45970.98328148148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45970.98328148148</v>
      </c>
      <c r="H259" s="124"/>
      <c r="I259" s="124" t="str">
        <f>IFERROR(VLOOKUP(D259,DB!A:F,6,0),"")</f>
        <v/>
      </c>
      <c r="J259" s="124" t="str">
        <f>IFERROR(VLOOKUP(D259,DB!A:G,7,0),"")</f>
        <v/>
      </c>
      <c r="K259" s="124"/>
      <c r="L259" s="124" t="str">
        <f>IFERROR(VLOOKUP(D259,DB!A:I,9,0),"")</f>
        <v/>
      </c>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sheetData>
  <dataValidations count="2">
    <dataValidation allowBlank="1" showInputMessage="1" showErrorMessage="1" sqref="E1" xr:uid="{920C6338-E771-4DAE-8C89-92A9093EA4DE}"/>
    <dataValidation type="list" allowBlank="1" showInputMessage="1" showErrorMessage="1" sqref="E2:E2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39117</v>
      </c>
      <c r="B2" s="155" t="str">
        <f>IFERROR(VLOOKUP(D2,DB!A:K,11,0),"")</f>
        <v>R6</v>
      </c>
      <c r="C2" s="156">
        <v>1</v>
      </c>
      <c r="D2" s="155" t="s">
        <v>35650</v>
      </c>
      <c r="E2" s="153" t="s">
        <v>39021</v>
      </c>
      <c r="F2" s="157">
        <v>45970.686331018522</v>
      </c>
      <c r="G2" s="158">
        <f t="shared" ref="G2:G13" ca="1" si="0">IFERROR(NOW()-F2,"-")</f>
        <v>0.29695011573494412</v>
      </c>
      <c r="H2" s="157">
        <v>45970.68136574074</v>
      </c>
      <c r="I2" s="155" t="str">
        <f>IFERROR(VLOOKUP(D2,DB!A:F,6,0),"")</f>
        <v>Generator-SG</v>
      </c>
      <c r="J2" s="155" t="str">
        <f>IFERROR(VLOOKUP(D2,DB!A:G,7,0),"")</f>
        <v>Dead</v>
      </c>
      <c r="K2" s="159" t="s">
        <v>39118</v>
      </c>
      <c r="L2" s="155" t="str">
        <f>IFERROR(VLOOKUP(D2,DB!A:I,9,0),"")</f>
        <v>Latis</v>
      </c>
    </row>
    <row r="3" spans="1:16382" ht="31.5" customHeight="1">
      <c r="A3" s="141"/>
      <c r="B3" s="142" t="str">
        <f>IFERROR(VLOOKUP(D3,DB!A:K,11,0),"")</f>
        <v/>
      </c>
      <c r="C3" s="143"/>
      <c r="D3" s="142"/>
      <c r="E3" s="124"/>
      <c r="F3" s="144"/>
      <c r="G3" s="105">
        <f t="shared" ca="1" si="0"/>
        <v>45970.983281134257</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45970.983281134257</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45970.983281134257</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45970.983281134257</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45970.983281134257</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45970.983281134257</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45970.983281134257</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45970.983281134257</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45970.983281134257</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45970.983281134257</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45970.983281134257</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45970.983281134257</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45970.983281134257</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45970.983281134257</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45970.983281134257</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45970.983281134257</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45970.983281134257</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45970.983281134257</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45970.983281134257</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45970.983281134257</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45970.983281134257</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45970.983281134257</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45970.983281134257</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45970.983281134257</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45970.983281134257</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45970.983281134257</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45970.983281134257</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45970.983281134257</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45970.983281134257</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45970.983281134257</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45970.983281134257</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45970.983281134257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45970.983281134257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45970.983281134257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45970.983281134257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45970.983281134257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45970.983281134257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45970.983281134257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45970.983281134257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45970.983281134257</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45970.983281134257</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45970.983281134257</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45970.983281134257</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45970.983281134257</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45970.983281134257</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45970.983281134257</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45970.983281134257</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45970.983281134257</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45970.983281134257</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45970.983281134257</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45970.983281134257</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45970.983281134257</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45970.983281134257</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45970.983281134257</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45970.983281134257</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45970.983281134257</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45970.983281134257</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45970.983281134257</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45970.983281134257</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45970.983281134257</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45970.983281134257</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45970.983281134257</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45970.983281134257</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45970.983281134257</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45970.983281134257</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45970.983281134257</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45970.983281134257</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45970.983281134257</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45970.983281134257</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45970.983281134257</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45970.983281134257</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45970.983281134257</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45970.983281134257</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45970.983281134257</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45970.983281134257</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45970.983281134257</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45970.983281134257</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45970.983281134257</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45970.983281134257</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45970.983281134257</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45970.983281134257</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45970.983281134257</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45970.983281134257</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45970.983281134257</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45970.983281134257</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45970.983281134257</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45970.983281134257</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45970.983281134257</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45970.983281134257</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45970.983281134257</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45970.983281134257</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45970.983281134257</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45970.983281134257</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45970.983281134257</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45970.983281134257</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45970.983281134257</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45970.983281134257</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45970.983281134257</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45970.983281134257</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45970.983281134257</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45970.983281134257</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45970.983281134257</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45970.983281134257</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45970.983281134257</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45970.983281134257</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45970.983281134257</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45970.983281134257</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45970.983281134257</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45970.983281134257</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45970.983281134257</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45970.983281134257</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45970.983281134257</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45970.983281134257</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45970.983281134257</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45970.983281134257</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45970.983281134257</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45970.983281134257</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45970.983281134257</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45970.983281134257</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45970.983281134257</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45970.983281134257</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45970.983281134257</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45970.983281134257</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45970.983281134257</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45970.983281134257</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45970.983281134257</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45970.983281134257</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45970.983281134257</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45970.983281134257</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45970.983281134257</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45970.983281134257</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45970.983281134257</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45970.983281134257</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45970.983281134257</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45970.983281134257</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45970.983281134257</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45970.983281134257</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45970.983281134257</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45970.983281134257</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45970.983281134257</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45970.983281134257</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45970.983281134257</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45970.983281134257</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45970.983281134257</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45970.983281134257</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45970.983281134257</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45970.983281134257</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45970.983281134257</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45970.983281134257</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45970.983281134257</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45970.983281134257</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45970.983281134257</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45970.983281134257</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45970.983281134257</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45970.983281134257</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45970.983281134257</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45970.983281134257</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45970.983281134257</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45970.983281134257</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45970.983281134257</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45970.983281134257</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45970.983281134257</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45970.983281134257</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45970.983281134257</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45970.983281134257</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45970.983281134257</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45970.983281134257</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45970.983281134257</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45970.983281134257</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45970.983281134257</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45970.983281134257</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45970.983281134257</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45970.983281134257</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2025-11-09T20:37:55Z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