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565" documentId="120_S{2AC9BD13-BADA-5192-A53E-5A8FF88502F6}" xr6:coauthVersionLast="47" xr6:coauthVersionMax="47" xr10:uidLastSave="{1CDE1184-B018-47DF-A253-E48E28EF400C}"/>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1" i="4"/>
  <c r="L52" i="4"/>
  <c r="L53" i="4"/>
  <c r="L54" i="4"/>
  <c r="J51" i="4"/>
  <c r="J52" i="4"/>
  <c r="J53" i="4"/>
  <c r="J54" i="4"/>
  <c r="I51" i="4"/>
  <c r="I52" i="4"/>
  <c r="I53" i="4"/>
  <c r="I54" i="4"/>
  <c r="B51" i="4"/>
  <c r="B52" i="4"/>
  <c r="B53" i="4"/>
  <c r="B54"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L48" i="4"/>
  <c r="L49" i="4"/>
  <c r="L50" i="4"/>
  <c r="J48" i="4"/>
  <c r="J49" i="4"/>
  <c r="J50" i="4"/>
  <c r="I48" i="4"/>
  <c r="I49" i="4"/>
  <c r="I50" i="4"/>
  <c r="B48" i="4"/>
  <c r="B49" i="4"/>
  <c r="B50"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B47" i="4"/>
  <c r="I47" i="4"/>
  <c r="J47" i="4"/>
  <c r="L47"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<sst xmlns="http://schemas.openxmlformats.org/spreadsheetml/2006/main" count="180285" uniqueCount="39125">
  <si>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</si>
  <si>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</si>
  <si>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</si>
  <si>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</si>
  <si>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</si>
  <si>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</si>
  <si>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</si>
  <si>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</si>
  <si>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</si>
  <si>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</si>
  <si>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</si>
  <si>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</si>
  <si>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</si>
  <si>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</si>
  <si>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</si>
  <si>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</si>
  <si>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</si>
  <si>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</si>
  <si>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</si>
  <si>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</si>
  <si>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</si>
  <si>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</si>
  <si>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</si>
  <si>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</si>
  <si>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</si>
  <si>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</si>
  <si>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</si>
  <si>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</si>
  <si>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</si>
  <si>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</si>
  <si>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</si>
  <si>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</si>
  <si>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</si>
  <si>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</si>
  <si>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</si>
  <si>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</si>
  <si>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</si>
  <si>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</si>
  <si>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</si>
  <si>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</si>
  <si>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</si>
  <si>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</si>
  <si>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</si>
  <si>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</si>
  <si>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</si>
  <si>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</si>
  <si>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</si>
  <si>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</si>
  <si>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</si>
  <si>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</si>
  <si>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</si>
  <si>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</si>
  <si>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</si>
  <si>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</si>
  <si>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</si>
  <si>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</si>
  <si>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</si>
  <si>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</si>
  <si>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</si>
  <si>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</si>
  <si>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</si>
  <si>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</si>
  <si>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</si>
  <si>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</si>
  <si>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</si>
  <si>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</si>
  <si>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</si>
  <si>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</si>
  <si>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</si>
  <si>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</si>
  <si>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</si>
  <si>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</si>
  <si>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</si>
  <si>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</si>
  <si>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</si>
  <si>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</si>
  <si>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</si>
  <si>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</si>
  <si>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</si>
  <si>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</si>
  <si>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</si>
  <si>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</si>
  <si>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</si>
  <si>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</si>
  <si>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</si>
  <si>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</si>
  <si>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</si>
  <si>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</si>
  <si>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</si>
  <si>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</si>
  <si>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</si>
  <si>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</si>
  <si>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</si>
  <si>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</si>
  <si>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</si>
  <si>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</si>
  <si>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</si>
  <si>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</si>
  <si>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</si>
  <si>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</si>
  <si>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</si>
  <si>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</si>
  <si>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</si>
  <si>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</si>
  <si>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</si>
  <si>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</si>
  <si>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</si>
  <si>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</si>
  <si>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</si>
  <si>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</si>
  <si>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</si>
  <si>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</si>
  <si>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</si>
  <si>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</si>
  <si>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</si>
  <si>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</si>
  <si>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</si>
  <si>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</si>
  <si>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</si>
  <si>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</si>
  <si>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</si>
  <si>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</si>
  <si>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</si>
  <si>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</si>
  <si>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</si>
  <si>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</si>
  <si>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</si>
  <si>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</si>
  <si>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</si>
  <si>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</si>
  <si>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</si>
  <si>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</si>
  <si>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</si>
  <si>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</si>
  <si>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</si>
  <si>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</si>
  <si>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</si>
  <si>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</si>
  <si>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</si>
  <si>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</si>
  <si>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</si>
  <si>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</si>
  <si>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</si>
  <si>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</si>
  <si>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</si>
  <si>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</si>
  <si>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</si>
  <si>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</si>
  <si>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</si>
  <si>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</si>
  <si>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</si>
  <si>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</si>
  <si>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</si>
  <si>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</si>
  <si>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</si>
  <si>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</si>
  <si>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</si>
  <si>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</si>
  <si>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</si>
  <si>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</si>
  <si>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</si>
  <si>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</si>
  <si>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</si>
  <si>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</si>
  <si>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</si>
  <si>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</si>
  <si>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</si>
  <si>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</si>
  <si>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</si>
  <si>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</si>
  <si>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</si>
  <si>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</si>
  <si>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</si>
  <si>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</si>
  <si>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</si>
  <si>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</si>
  <si>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</si>
  <si>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</si>
  <si>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</si>
  <si>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</si>
  <si>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</si>
  <si>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</si>
  <si>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</si>
  <si>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</si>
  <si>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</si>
  <si>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</si>
  <si>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</si>
  <si>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</si>
  <si>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</si>
  <si>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</si>
  <si>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</si>
  <si>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</si>
  <si>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</si>
  <si>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</si>
  <si>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</si>
  <si>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</si>
  <si>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</si>
  <si>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</si>
  <si>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</si>
  <si>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</si>
  <si>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</si>
  <si>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</si>
  <si>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</si>
  <si>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</si>
  <si>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</si>
  <si>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</si>
  <si>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</si>
  <si>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</si>
  <si>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</si>
  <si>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</si>
  <si>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</si>
  <si>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</si>
  <si>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</si>
  <si>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</si>
  <si>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</si>
  <si>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</si>
  <si>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</si>
  <si>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</si>
  <si>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</si>
  <si>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</si>
  <si>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</si>
  <si>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</si>
  <si>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</si>
  <si>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</si>
  <si>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</si>
  <si>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</si>
  <si>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</si>
  <si>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</si>
  <si>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</si>
  <si>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</si>
  <si>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</si>
  <si>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</si>
  <si>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</si>
  <si>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</si>
  <si>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</si>
  <si>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</si>
  <si>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</si>
  <si>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</si>
  <si>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</si>
  <si>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</si>
  <si>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</si>
  <si>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</si>
  <si>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</si>
  <si>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</si>
  <si>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</si>
  <si>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</si>
  <si>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</si>
  <si>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</si>
  <si>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</si>
  <si>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</si>
  <si>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</si>
  <si>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</si>
  <si>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</si>
  <si>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</si>
  <si>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</si>
  <si>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</si>
  <si>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</si>
  <si>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</si>
  <si>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</si>
  <si>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</si>
  <si>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</si>
  <si>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</si>
  <si>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</si>
  <si>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</si>
  <si>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</si>
  <si>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</si>
  <si>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</si>
  <si>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</si>
  <si>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</si>
  <si>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</si>
  <si>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</si>
  <si>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</si>
  <si>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</si>
  <si>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</si>
  <si>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</si>
  <si>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</si>
  <si>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</si>
  <si>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</si>
  <si>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</si>
  <si>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</si>
  <si>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</si>
  <si>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</si>
  <si>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</si>
  <si>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</si>
  <si>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</si>
  <si>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</si>
  <si>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</si>
  <si>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</si>
  <si>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</si>
  <si>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</si>
  <si>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</si>
  <si>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</si>
  <si>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</si>
  <si>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</si>
  <si>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</si>
  <si>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</si>
  <si>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</si>
  <si>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</si>
  <si>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</si>
  <si>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</si>
  <si>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</si>
  <si>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</si>
  <si>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</si>
  <si>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</si>
  <si>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</si>
  <si>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</si>
  <si>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</si>
  <si>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</si>
  <si>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</si>
  <si>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</si>
  <si>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</si>
  <si>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</si>
  <si>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</si>
  <si>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</si>
  <si>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</si>
  <si>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</si>
  <si>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</si>
  <si>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</si>
  <si>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</si>
  <si>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</si>
  <si>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</si>
  <si>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</si>
  <si>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</si>
  <si>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</si>
  <si>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</si>
  <si>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</si>
  <si>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</si>
  <si>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</si>
  <si>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</si>
  <si>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</si>
  <si>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</si>
  <si>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</si>
  <si>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</si>
  <si>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</si>
  <si>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</si>
  <si>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</si>
  <si>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</si>
  <si>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</si>
  <si>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</si>
  <si>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</si>
  <si>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</si>
  <si>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</si>
  <si>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</si>
  <si>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</si>
  <si>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</si>
  <si>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</si>
  <si>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</si>
  <si>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</si>
  <si>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</si>
  <si>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</si>
  <si>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</si>
  <si>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</si>
  <si>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</si>
  <si>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</si>
  <si>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</si>
  <si>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</si>
  <si>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</si>
  <si>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</si>
  <si>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</si>
  <si>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</si>
  <si>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</si>
  <si>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</si>
  <si>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</si>
  <si>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</si>
  <si>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</si>
  <si>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</si>
  <si>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</si>
  <si>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</si>
  <si>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</si>
  <si>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</si>
  <si>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</si>
  <si>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</si>
  <si>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</si>
  <si>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</si>
  <si>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</si>
  <si>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</si>
  <si>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</si>
  <si>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</si>
  <si>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</si>
  <si>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</si>
  <si>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</si>
  <si>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</si>
  <si>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</si>
  <si>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</si>
  <si>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</si>
  <si>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</si>
  <si>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</si>
  <si>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</si>
  <si>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</si>
  <si>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</si>
  <si>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</si>
  <si>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</si>
  <si>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</si>
  <si>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</si>
  <si>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</si>
  <si>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</si>
  <si>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</si>
  <si>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</si>
  <si>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</si>
  <si>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</si>
  <si>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</si>
  <si>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</si>
  <si>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</si>
  <si>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</si>
  <si>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</si>
  <si>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</si>
  <si>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</si>
  <si>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</si>
  <si>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</si>
  <si>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</si>
  <si>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</si>
  <si>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</si>
  <si>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</si>
  <si>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</si>
  <si>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</si>
  <si>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</si>
  <si>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</si>
  <si>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</si>
  <si>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</si>
  <si>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</si>
  <si>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</si>
  <si>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</si>
  <si>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</si>
  <si>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</si>
  <si>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</si>
  <si>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</si>
  <si>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</si>
  <si>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</si>
  <si>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</si>
  <si>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</si>
  <si>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</si>
  <si>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</si>
  <si>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</si>
  <si>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</si>
  <si>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</si>
  <si>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</si>
  <si>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</si>
  <si>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</si>
  <si>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</si>
  <si>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</si>
  <si>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</si>
  <si>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</si>
  <si>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</si>
  <si>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</si>
  <si>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</si>
  <si>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</si>
  <si>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</si>
  <si>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</si>
  <si>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</si>
  <si>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</si>
  <si>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</si>
  <si>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</si>
  <si>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</si>
  <si>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</si>
  <si>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</si>
  <si>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</si>
  <si>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</si>
  <si>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</si>
  <si>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</si>
  <si>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</si>
  <si>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</si>
  <si>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</si>
  <si>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</si>
  <si>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</si>
  <si>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</si>
  <si>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</si>
  <si>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</si>
  <si>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</si>
  <si>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</si>
  <si>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</si>
  <si>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</si>
  <si>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</si>
  <si>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</si>
  <si>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</si>
  <si>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</si>
  <si>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</si>
  <si>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</si>
  <si>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</si>
  <si>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</si>
  <si>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</si>
  <si>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</si>
  <si>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</si>
  <si>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</si>
  <si>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</si>
  <si>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</si>
  <si>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</si>
  <si>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</si>
  <si>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</si>
  <si>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</si>
  <si>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</si>
  <si>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</si>
  <si>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</si>
  <si>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</si>
  <si>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</si>
  <si>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</si>
  <si>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</si>
  <si>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</si>
  <si>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</si>
  <si>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</si>
  <si>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</si>
  <si>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</si>
  <si>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</si>
  <si>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</si>
  <si>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</si>
  <si>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</si>
  <si>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</si>
  <si>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</si>
  <si>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</si>
  <si>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</si>
  <si>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</si>
  <si>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</si>
  <si>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</si>
  <si>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</si>
  <si>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</si>
  <si>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</si>
  <si>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</si>
  <si>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</si>
  <si>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</si>
  <si>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</si>
  <si>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</si>
  <si>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</si>
  <si>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</si>
  <si>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</si>
  <si>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</si>
  <si>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</si>
  <si>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</si>
  <si>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</si>
  <si>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</si>
  <si>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</si>
  <si>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</si>
  <si>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</si>
  <si>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</si>
  <si>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</si>
  <si>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</si>
  <si>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</si>
  <si>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</si>
  <si>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</si>
  <si>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</si>
  <si>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</si>
  <si>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</si>
  <si>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</si>
  <si>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</si>
  <si>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</si>
  <si>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</si>
  <si>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</si>
  <si>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</si>
  <si>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</si>
  <si>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</si>
  <si>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</si>
  <si>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</si>
  <si>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</si>
  <si>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</si>
  <si>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</si>
  <si>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</si>
  <si>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</si>
  <si>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</si>
  <si>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</si>
  <si>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</si>
  <si>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</si>
  <si>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</si>
  <si>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</si>
  <si>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</si>
  <si>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</si>
  <si>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</si>
  <si>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</si>
  <si>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</si>
  <si>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</si>
  <si>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</si>
  <si>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</si>
  <si>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</si>
  <si>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</si>
  <si>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</si>
  <si>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</si>
  <si>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</si>
  <si>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</si>
  <si>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</si>
  <si>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</si>
  <si>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</si>
  <si>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</si>
  <si>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</si>
  <si>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</si>
  <si>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</si>
  <si>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</si>
  <si>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</si>
  <si>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</si>
  <si>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</si>
  <si>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</si>
  <si>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</si>
  <si>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</si>
  <si>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</si>
  <si>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</si>
  <si>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</si>
  <si>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</si>
  <si>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</si>
  <si>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</si>
  <si>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</si>
  <si>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</si>
  <si>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</si>
  <si>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</si>
  <si>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</si>
  <si>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</si>
  <si>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</si>
  <si>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</si>
  <si>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</si>
  <si>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</si>
  <si>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</si>
  <si>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</si>
  <si>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</si>
  <si>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</si>
  <si>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</si>
  <si>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</si>
  <si>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</si>
  <si>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</si>
  <si>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</si>
  <si>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</si>
  <si>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</si>
  <si>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</si>
  <si>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</si>
  <si>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</si>
  <si>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</si>
  <si>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</si>
  <si>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</si>
  <si>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</si>
  <si>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</si>
  <si>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</si>
  <si>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</si>
  <si>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</si>
  <si>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</si>
  <si>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</si>
  <si>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</si>
  <si>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</si>
  <si>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</si>
  <si>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</si>
  <si>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</si>
  <si>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</si>
  <si>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</si>
  <si>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</si>
  <si>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</si>
  <si>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</si>
  <si>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</si>
  <si>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</si>
  <si>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</si>
  <si>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</si>
  <si>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</si>
  <si>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</si>
  <si>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</si>
  <si>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</si>
  <si>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</si>
  <si>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</si>
  <si>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</si>
  <si>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</si>
  <si>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</si>
  <si>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</si>
  <si>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</si>
  <si>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</si>
  <si>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</si>
  <si>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</si>
  <si>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</si>
  <si>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</si>
  <si>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</si>
  <si>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</si>
  <si>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</si>
  <si>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</si>
  <si>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</si>
  <si>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</si>
  <si>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</si>
  <si>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</si>
  <si>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</si>
  <si>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</si>
  <si>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</si>
  <si>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</si>
  <si>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</si>
  <si>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</si>
  <si>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</si>
  <si>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</si>
  <si>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</si>
  <si>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</si>
  <si>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</si>
  <si>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</si>
  <si>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</si>
  <si>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</si>
  <si>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</si>
  <si>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</si>
  <si>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</si>
  <si>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</si>
  <si>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</si>
  <si>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</si>
  <si>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</si>
  <si>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</si>
  <si>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</si>
  <si>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</si>
  <si>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</si>
  <si>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</si>
  <si>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</si>
  <si>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</si>
  <si>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</si>
  <si>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</si>
  <si>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</si>
  <si>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</si>
  <si>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</si>
  <si>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</si>
  <si>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</si>
  <si>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</si>
  <si>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</si>
  <si>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</si>
  <si>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</si>
  <si>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</si>
  <si>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</si>
  <si>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</si>
  <si>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</si>
  <si>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</si>
  <si>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</si>
  <si>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</si>
  <si>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</si>
  <si>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</si>
  <si>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</si>
  <si>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</si>
  <si>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</si>
  <si>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</si>
  <si>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</si>
  <si>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</si>
  <si>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</si>
  <si>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</si>
  <si>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</si>
  <si>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</si>
  <si>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</si>
  <si>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</si>
  <si>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</si>
  <si>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</si>
  <si>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</si>
  <si>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</si>
  <si>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</si>
  <si>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</si>
  <si>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</si>
  <si>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</si>
  <si>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</si>
  <si>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</si>
  <si>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</si>
  <si>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</si>
  <si>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</si>
  <si>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</si>
  <si>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</si>
  <si>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</si>
  <si>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</si>
  <si>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</si>
  <si>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</si>
  <si>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</si>
  <si>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</si>
  <si>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</si>
  <si>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</si>
  <si>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</si>
  <si>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</si>
  <si>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</si>
  <si>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</si>
  <si>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</si>
  <si>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</si>
  <si>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</si>
  <si>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</si>
  <si>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</si>
  <si>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</si>
  <si>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</si>
  <si>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</si>
  <si>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</si>
  <si>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</si>
  <si>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</si>
  <si>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</si>
  <si>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</si>
  <si>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</si>
  <si>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</si>
  <si>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</si>
  <si>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</si>
  <si>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</si>
  <si>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</si>
  <si>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</si>
  <si>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</si>
  <si>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</si>
  <si>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</si>
  <si>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</si>
  <si>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</si>
  <si>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</si>
  <si>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</si>
  <si>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</si>
  <si>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</si>
  <si>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</si>
  <si>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</si>
  <si>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</si>
  <si>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</si>
  <si>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</si>
  <si>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</si>
  <si>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</si>
  <si>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</si>
  <si>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</si>
  <si>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</si>
  <si>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</si>
  <si>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</si>
  <si>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</si>
  <si>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</si>
  <si>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</si>
  <si>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</si>
  <si>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</si>
  <si>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</si>
  <si>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</si>
  <si>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</si>
  <si>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</si>
  <si>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</si>
  <si>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</si>
  <si>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</si>
  <si>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</si>
  <si>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</si>
  <si>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</si>
  <si>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</si>
  <si>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</si>
  <si>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</si>
  <si>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</si>
  <si>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</si>
  <si>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</si>
  <si>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</si>
  <si>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</si>
  <si>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</si>
  <si>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</si>
  <si>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</si>
  <si>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</si>
  <si>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</si>
  <si>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</si>
  <si>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</si>
  <si>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</si>
  <si>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</si>
  <si>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</si>
  <si>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</si>
  <si>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</si>
  <si>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</si>
  <si>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</si>
  <si>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</si>
  <si>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</si>
  <si>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</si>
  <si>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</si>
  <si>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</si>
  <si>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</si>
  <si>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</si>
  <si>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</si>
  <si>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</si>
  <si>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</si>
  <si>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</si>
  <si>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</si>
  <si>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</si>
  <si>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</si>
  <si>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</si>
  <si>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</si>
  <si>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</si>
  <si>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</si>
  <si>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</si>
  <si>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</si>
  <si>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</si>
  <si>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</si>
  <si>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</si>
  <si>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</si>
  <si>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</si>
  <si>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</si>
  <si>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</si>
  <si>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</si>
  <si>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</si>
  <si>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</si>
  <si>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</si>
  <si>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</si>
  <si>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</si>
  <si>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</si>
  <si>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</si>
  <si>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</si>
  <si>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</si>
  <si>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</si>
  <si>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</si>
  <si>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</si>
  <si>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</si>
  <si>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</si>
  <si>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</si>
  <si>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</si>
  <si>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</si>
  <si>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</si>
  <si>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</si>
  <si>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</si>
  <si>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</si>
  <si>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</si>
  <si>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</si>
  <si>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</si>
  <si>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</si>
  <si>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</si>
  <si>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</si>
  <si>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</si>
  <si>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</si>
  <si>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</si>
  <si>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</si>
  <si>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</si>
  <si>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</si>
  <si>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</si>
  <si>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</si>
  <si>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</si>
  <si>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</si>
  <si>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</si>
  <si>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</si>
  <si>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</si>
  <si>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</si>
  <si>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</si>
  <si>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</si>
  <si>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</si>
  <si>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</si>
  <si>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</si>
  <si>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</si>
  <si>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</si>
  <si>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</si>
  <si>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</si>
  <si>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</si>
  <si>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</si>
  <si>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</si>
  <si>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</si>
  <si>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</si>
  <si>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</si>
  <si>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</si>
  <si>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</si>
  <si>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</si>
  <si>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</si>
  <si>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</si>
  <si>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</si>
  <si>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</si>
  <si>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</si>
  <si>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</si>
  <si>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</si>
  <si>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</si>
  <si>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</si>
  <si>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</si>
  <si>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</si>
  <si>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</si>
  <si>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</si>
  <si>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</si>
  <si>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</si>
  <si>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</si>
  <si>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</si>
  <si>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</si>
  <si>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</si>
  <si>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</si>
  <si>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</si>
  <si>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</si>
  <si>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</si>
  <si>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</si>
  <si>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</si>
  <si>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</si>
  <si>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</si>
  <si>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</si>
  <si>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</si>
  <si>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</si>
  <si>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</si>
  <si>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</si>
  <si>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</si>
  <si>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</si>
  <si>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</si>
  <si>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</si>
  <si>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</si>
  <si>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</si>
  <si>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</si>
  <si>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</si>
  <si>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</si>
  <si>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</si>
  <si>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</si>
  <si>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</si>
  <si>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</si>
  <si>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</si>
  <si>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</si>
  <si>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</si>
  <si>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</si>
  <si>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</si>
  <si>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</si>
  <si>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</si>
  <si>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</si>
  <si>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</si>
  <si>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</si>
  <si>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</si>
  <si>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</si>
  <si>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</si>
  <si>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</si>
  <si>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</si>
  <si>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</si>
  <si>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</si>
  <si>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</si>
  <si>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</si>
  <si>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</si>
  <si>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</si>
  <si>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</si>
  <si>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</si>
  <si>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</si>
  <si>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</si>
  <si>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</si>
  <si>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</si>
  <si>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</si>
  <si>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</si>
  <si>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</si>
  <si>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</si>
  <si>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</si>
  <si>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</si>
  <si>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</si>
  <si>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</si>
  <si>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</si>
  <si>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</si>
  <si>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</si>
  <si>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</si>
  <si>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</si>
  <si>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</si>
  <si>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</si>
  <si>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</si>
  <si>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</si>
  <si>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</si>
  <si>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</si>
  <si>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</si>
  <si>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</si>
  <si>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</si>
  <si>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</si>
  <si>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</si>
  <si>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</si>
  <si>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</si>
  <si>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</si>
  <si>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</si>
  <si>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</si>
  <si>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</si>
  <si>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</si>
  <si>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</si>
  <si>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</si>
  <si>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</si>
  <si>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</si>
  <si>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</si>
  <si>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</si>
  <si>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</si>
  <si>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</si>
  <si>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</si>
  <si>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</si>
  <si>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</si>
  <si>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</si>
  <si>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</si>
  <si>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</si>
  <si>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</si>
  <si>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</si>
  <si>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</si>
  <si>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</si>
  <si>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</si>
  <si>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</si>
  <si>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</si>
  <si>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</si>
  <si>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</si>
  <si>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</si>
  <si>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</si>
  <si>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</si>
  <si>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</si>
  <si>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</si>
  <si>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</si>
  <si>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</si>
  <si>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</si>
  <si>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</si>
  <si>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</si>
  <si>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</si>
  <si>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</si>
  <si>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</si>
  <si>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</si>
  <si>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</si>
  <si>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</si>
  <si>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</si>
  <si>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</si>
  <si>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</si>
  <si>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</si>
  <si>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</si>
  <si>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</si>
  <si>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</si>
  <si>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</si>
  <si>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</si>
  <si>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</si>
  <si>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</si>
  <si>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</si>
  <si>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</si>
  <si>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</si>
  <si>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</si>
  <si>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</si>
  <si>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</si>
  <si>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</si>
  <si>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</si>
  <si>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</si>
  <si>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</si>
  <si>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</si>
  <si>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</si>
  <si>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</si>
  <si>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</si>
  <si>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</si>
  <si>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</si>
  <si>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</si>
  <si>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</si>
  <si>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</si>
  <si>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</si>
  <si>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</si>
  <si>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</si>
  <si>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</si>
  <si>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</si>
  <si>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</si>
  <si>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</si>
  <si>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</si>
  <si>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</si>
  <si>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</si>
  <si>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</si>
  <si>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</si>
  <si>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</si>
  <si>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</si>
  <si>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</si>
  <si>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</si>
  <si>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</si>
  <si>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</si>
  <si>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</si>
  <si>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</si>
  <si>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</si>
  <si>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</si>
  <si>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</si>
  <si>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</si>
  <si>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</si>
  <si>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</si>
  <si>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</si>
  <si>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</si>
  <si>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</si>
  <si>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</si>
  <si>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</si>
  <si>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</si>
  <si>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</si>
  <si>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</si>
  <si>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</si>
  <si>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</si>
  <si>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</si>
  <si>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</si>
  <si>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</si>
  <si>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</si>
  <si>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</si>
  <si>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</si>
  <si>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</si>
  <si>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</si>
  <si>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</si>
  <si>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</si>
  <si>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</si>
  <si>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</si>
  <si>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</si>
  <si>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</si>
  <si>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</si>
  <si>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</si>
  <si>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</si>
  <si>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</si>
  <si>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</si>
  <si>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</si>
  <si>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</si>
  <si>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</si>
  <si>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</si>
  <si>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</si>
  <si>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</si>
  <si>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</si>
  <si>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</si>
  <si>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</si>
  <si>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</si>
  <si>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</si>
  <si>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</si>
  <si>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</si>
  <si>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</si>
  <si>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</si>
  <si>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</si>
  <si>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</si>
  <si>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</si>
  <si>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</si>
  <si>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</si>
  <si>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</si>
  <si>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</si>
  <si>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</si>
  <si>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</si>
  <si>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</si>
  <si>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</si>
  <si>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</si>
  <si>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</si>
  <si>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</si>
  <si>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</si>
  <si>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</si>
  <si>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</si>
  <si>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</si>
  <si>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</si>
  <si>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</si>
  <si>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</si>
  <si>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</si>
  <si>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</si>
  <si>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</si>
  <si>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</si>
  <si>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</si>
  <si>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</si>
  <si>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</si>
  <si>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</si>
  <si>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</si>
  <si>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</si>
  <si>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</si>
  <si>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</si>
  <si>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</si>
  <si>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</si>
  <si>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</si>
  <si>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</si>
  <si>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</si>
  <si>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</si>
  <si>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</si>
  <si>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</si>
  <si>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</si>
  <si>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</si>
  <si>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</si>
  <si>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</si>
  <si>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</si>
  <si>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</si>
  <si>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</si>
  <si>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</si>
  <si>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</si>
  <si>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</si>
  <si>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</si>
  <si>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</si>
  <si>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</si>
  <si>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</si>
  <si>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</si>
  <si>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</si>
  <si>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</si>
  <si>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</si>
  <si>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</si>
  <si>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</si>
  <si>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</si>
  <si>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</si>
  <si>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</si>
  <si>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</si>
  <si>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</si>
  <si>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</si>
  <si>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</si>
  <si>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</si>
  <si>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</si>
  <si>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</si>
  <si>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</si>
  <si>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</si>
  <si>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</si>
  <si>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</si>
  <si>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</si>
  <si>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</si>
  <si>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</si>
  <si>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</si>
  <si>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</si>
  <si>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</si>
  <si>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</si>
  <si>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</si>
  <si>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</si>
  <si>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</si>
  <si>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</si>
  <si>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</si>
  <si>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</si>
  <si>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</si>
  <si>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</si>
  <si>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</si>
  <si>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</si>
  <si>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</si>
  <si>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</si>
  <si>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</si>
  <si>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</si>
  <si>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</si>
  <si>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</si>
  <si>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</si>
  <si>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</si>
  <si>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</si>
  <si>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</si>
  <si>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</si>
  <si>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</si>
  <si>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</si>
  <si>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</si>
  <si>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</si>
  <si>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</si>
  <si>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</si>
  <si>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</si>
  <si>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</si>
  <si>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</si>
  <si>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</si>
  <si>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</si>
  <si>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</si>
  <si>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</si>
  <si>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</si>
  <si>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</si>
  <si>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</si>
  <si>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</si>
  <si>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</si>
  <si>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</si>
  <si>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</si>
  <si>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</si>
  <si>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</si>
  <si>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</si>
  <si>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</si>
  <si>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</si>
  <si>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</si>
  <si>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</si>
  <si>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</si>
  <si>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</si>
  <si>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</si>
  <si>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</si>
  <si>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</si>
  <si>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</si>
  <si>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</si>
  <si>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</si>
  <si>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</si>
  <si>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</si>
  <si>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</si>
  <si>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</si>
  <si>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</si>
  <si>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</si>
  <si>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</si>
  <si>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</si>
  <si>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</si>
  <si>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</si>
  <si>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</si>
  <si>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</si>
  <si>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</si>
  <si>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</si>
  <si>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</si>
  <si>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</si>
  <si>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</si>
  <si>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</si>
  <si>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</si>
  <si>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</si>
  <si>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</si>
  <si>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</si>
  <si>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</si>
  <si>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</si>
  <si>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</si>
  <si>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</si>
  <si>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</si>
  <si>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</si>
  <si>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</si>
  <si>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</si>
  <si>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</si>
  <si>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</si>
  <si>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</si>
  <si>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</si>
  <si>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</si>
  <si>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</si>
  <si>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</si>
  <si>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</si>
  <si>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</si>
  <si>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</si>
  <si>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</si>
  <si>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</si>
  <si>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</si>
  <si>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</si>
  <si>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</si>
  <si>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</si>
  <si>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</si>
  <si>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</si>
  <si>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</si>
  <si>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</si>
  <si>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</si>
  <si>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</si>
  <si>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</si>
  <si>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</si>
  <si>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</si>
  <si>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</si>
  <si>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</si>
  <si>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</si>
  <si>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</si>
  <si>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</si>
  <si>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</si>
  <si>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</si>
  <si>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</si>
  <si>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</si>
  <si>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</si>
  <si>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</si>
  <si>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</si>
  <si>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</si>
  <si>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</si>
  <si>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</si>
  <si>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</si>
  <si>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</si>
  <si>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</si>
  <si>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</si>
  <si>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</si>
  <si>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</si>
  <si>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</si>
  <si>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</si>
  <si>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</si>
  <si>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</si>
  <si>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</si>
  <si>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</si>
  <si>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</si>
  <si>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</si>
  <si>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</si>
  <si>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</si>
  <si>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</si>
  <si>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</si>
  <si>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</si>
  <si>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</si>
  <si>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</si>
  <si>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</si>
  <si>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</si>
  <si>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</si>
  <si>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</si>
  <si>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</si>
  <si>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</si>
  <si>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</si>
  <si>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</si>
  <si>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</si>
  <si>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</si>
  <si>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</si>
  <si>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</si>
  <si>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</si>
  <si>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</si>
  <si>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</si>
  <si>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</si>
  <si>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</si>
  <si>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</si>
  <si>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</si>
  <si>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</si>
  <si>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</si>
  <si>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</si>
  <si>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</si>
  <si>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</si>
  <si>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</si>
  <si>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</si>
  <si>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</si>
  <si>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</si>
  <si>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</si>
  <si>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</si>
  <si>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</si>
  <si>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</si>
  <si>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</si>
  <si>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</si>
  <si>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</si>
  <si>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</si>
  <si>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</si>
  <si>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</si>
  <si>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</si>
  <si>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</si>
  <si>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</si>
  <si>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</si>
  <si>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</si>
  <si>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</si>
  <si>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</si>
  <si>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</si>
  <si>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</si>
  <si>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</si>
  <si>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</si>
  <si>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</si>
  <si>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</si>
  <si>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</si>
  <si>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</si>
  <si>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</si>
  <si>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</si>
  <si>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</si>
  <si>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</si>
  <si>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</si>
  <si>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</si>
  <si>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</si>
  <si>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</si>
  <si>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</si>
  <si>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</si>
  <si>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</si>
  <si>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</si>
  <si>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</si>
  <si>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</si>
  <si>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</si>
  <si>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</si>
  <si>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</si>
  <si>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</si>
  <si>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</si>
  <si>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</si>
  <si>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</si>
  <si>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</si>
  <si>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</si>
  <si>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</si>
  <si>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</si>
  <si>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</si>
  <si>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</si>
  <si>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</si>
  <si>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</si>
  <si>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</si>
  <si>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</si>
  <si>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</si>
  <si>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</si>
  <si>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</si>
  <si>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</si>
  <si>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</si>
  <si>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</si>
  <si>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</si>
  <si>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</si>
  <si>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</si>
  <si>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</si>
  <si>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</si>
  <si>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</si>
  <si>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</si>
  <si>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</si>
  <si>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</si>
  <si>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</si>
  <si>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</si>
  <si>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</si>
  <si>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</si>
  <si>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</si>
  <si>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</si>
  <si>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</si>
  <si>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</si>
  <si>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</si>
  <si>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</si>
  <si>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</si>
  <si>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</si>
  <si>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</si>
  <si>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</si>
  <si>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</si>
  <si>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</si>
  <si>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</si>
  <si>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</si>
  <si>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</si>
  <si>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</si>
  <si>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</si>
  <si>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</si>
  <si>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</si>
  <si>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</si>
  <si>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</si>
  <si>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</si>
  <si>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</si>
  <si>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</si>
  <si>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</si>
  <si>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</si>
  <si>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</si>
  <si>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</si>
  <si>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</si>
  <si>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</si>
  <si>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</si>
  <si>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</si>
  <si>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</si>
  <si>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</si>
  <si>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</si>
  <si>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</si>
  <si>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</si>
  <si>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</si>
  <si>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</si>
  <si>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</si>
  <si>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</si>
  <si>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</si>
  <si>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</si>
  <si>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</si>
  <si>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</si>
  <si>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</si>
  <si>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</si>
  <si>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</si>
  <si>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</si>
  <si>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</si>
  <si>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</si>
  <si>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</si>
  <si>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</si>
  <si>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</si>
  <si>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</si>
  <si>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</si>
  <si>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</si>
  <si>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</si>
  <si>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</si>
  <si>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</si>
  <si>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</si>
  <si>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</si>
  <si>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</si>
  <si>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</si>
  <si>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</si>
  <si>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</si>
  <si>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</si>
  <si>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</si>
  <si>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</si>
  <si>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</si>
  <si>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</si>
  <si>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</si>
  <si>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</si>
  <si>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</si>
  <si>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</si>
  <si>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</si>
  <si>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</si>
  <si>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</si>
  <si>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</si>
  <si>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</si>
  <si>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</si>
  <si>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</si>
  <si>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</si>
  <si>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</si>
  <si>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</si>
  <si>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</si>
  <si>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</si>
  <si>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</si>
  <si>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</si>
  <si>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</si>
  <si>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</si>
  <si>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</si>
  <si>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</si>
  <si>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</si>
  <si>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</si>
  <si>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</si>
  <si>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</si>
  <si>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</si>
  <si>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</si>
  <si>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</si>
  <si>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</si>
  <si>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</si>
  <si>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</si>
  <si>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</si>
  <si>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</si>
  <si>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</si>
  <si>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</si>
  <si>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</si>
  <si>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</si>
  <si>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</si>
  <si>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</si>
  <si>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</si>
  <si>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</si>
  <si>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</si>
  <si>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</si>
  <si>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</si>
  <si>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</si>
  <si>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</si>
  <si>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</si>
  <si>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</si>
  <si>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</si>
  <si>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</si>
  <si>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</si>
  <si>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</si>
  <si>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</si>
  <si>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</si>
  <si>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</si>
  <si>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</si>
  <si>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</si>
  <si>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</si>
  <si>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</si>
  <si>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</si>
  <si>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</si>
  <si>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</si>
  <si>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</si>
  <si>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</si>
  <si>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</si>
  <si>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</si>
  <si>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</si>
  <si>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</si>
  <si>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</si>
  <si>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</si>
  <si>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</si>
  <si>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</si>
  <si>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</si>
  <si>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</si>
  <si>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</si>
  <si>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</si>
  <si>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</si>
  <si>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</si>
  <si>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</si>
  <si>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</si>
  <si>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</si>
  <si>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</si>
  <si>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</si>
  <si>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</si>
  <si>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</si>
  <si>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</si>
  <si>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</si>
  <si>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</si>
  <si>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</si>
  <si>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</si>
  <si>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</si>
  <si>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</si>
  <si>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</si>
  <si>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</si>
  <si>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</si>
  <si>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</si>
  <si>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</si>
  <si>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</si>
  <si>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</si>
  <si>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</si>
  <si>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</si>
  <si>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</si>
  <si>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</si>
  <si>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</si>
  <si>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</si>
  <si>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</si>
  <si>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</si>
  <si>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</si>
  <si>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</si>
  <si>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</si>
  <si>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</si>
  <si>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</si>
  <si>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</si>
  <si>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</si>
  <si>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</si>
  <si>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</si>
  <si>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</si>
  <si>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</si>
  <si>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</si>
  <si>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</si>
  <si>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</si>
  <si>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</si>
  <si>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</si>
  <si>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</si>
  <si>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</si>
  <si>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</si>
  <si>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</si>
  <si>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</si>
  <si>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</si>
  <si>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</si>
  <si>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</si>
  <si>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</si>
  <si>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</si>
  <si>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</si>
  <si>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</si>
  <si>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</si>
  <si>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</si>
  <si>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</si>
  <si>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</si>
  <si>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</si>
  <si>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</si>
  <si>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</si>
  <si>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</si>
  <si>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</si>
  <si>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</si>
  <si>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</si>
  <si>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</si>
  <si>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</si>
  <si>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</si>
  <si>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</si>
  <si>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</si>
  <si>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</si>
  <si>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</si>
  <si>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</si>
  <si>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</si>
  <si>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</si>
  <si>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</si>
  <si>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</si>
  <si>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</si>
  <si>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</si>
  <si>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</si>
  <si>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</si>
  <si>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</si>
  <si>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</si>
  <si>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</si>
  <si>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</si>
  <si>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</si>
  <si>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</si>
  <si>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</si>
  <si>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</si>
  <si>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</si>
  <si>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</si>
  <si>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</si>
  <si>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</si>
  <si>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</si>
  <si>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</si>
  <si>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</si>
  <si>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</si>
  <si>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</si>
  <si>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</si>
  <si>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</si>
  <si>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</si>
  <si>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</si>
  <si>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</si>
  <si>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</si>
  <si>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</si>
  <si>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</si>
  <si>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</si>
  <si>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</si>
  <si>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</si>
  <si>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</si>
  <si>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</si>
  <si>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</si>
  <si>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</si>
  <si>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</si>
  <si>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</si>
  <si>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</si>
  <si>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</si>
  <si>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</si>
  <si>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</si>
  <si>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</si>
  <si>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</si>
  <si>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</si>
  <si>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</si>
  <si>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</si>
  <si>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</si>
  <si>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</si>
  <si>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</si>
  <si>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</si>
  <si>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</si>
  <si>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</si>
  <si>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</si>
  <si>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</si>
  <si>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</si>
  <si>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</si>
  <si>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</si>
  <si>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</si>
  <si>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</si>
  <si>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</si>
  <si>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</si>
  <si>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</si>
  <si>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</si>
  <si>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</si>
  <si>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</si>
  <si>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</si>
  <si>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</si>
  <si>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</si>
  <si>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</si>
  <si>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</si>
  <si>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</si>
  <si>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</si>
  <si>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</si>
  <si>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</si>
  <si>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</si>
  <si>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</si>
  <si>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</si>
  <si>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</si>
  <si>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</si>
  <si>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</si>
  <si>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</si>
  <si>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</si>
  <si>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</si>
  <si>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</si>
  <si>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</si>
  <si>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</si>
  <si>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</si>
  <si>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</si>
  <si>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</si>
  <si>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</si>
  <si>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</si>
  <si>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</si>
  <si>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</si>
  <si>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</si>
  <si>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</si>
  <si>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</si>
  <si>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</si>
  <si>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</si>
  <si>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</si>
  <si>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</si>
  <si>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</si>
  <si>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</si>
  <si>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</si>
  <si>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</si>
  <si>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</si>
  <si>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</si>
  <si>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</si>
  <si>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</si>
  <si>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</si>
  <si>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</si>
  <si>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</si>
  <si>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</si>
  <si>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</si>
  <si>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</si>
  <si>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</si>
  <si>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</si>
  <si>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</si>
  <si>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</si>
  <si>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</si>
  <si>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</si>
  <si>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</si>
  <si>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</si>
  <si>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</si>
  <si>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</si>
  <si>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</si>
  <si>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</si>
  <si>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</si>
  <si>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</si>
  <si>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</si>
  <si>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</si>
  <si>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</si>
  <si>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</si>
  <si>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</si>
  <si>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</si>
  <si>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</si>
  <si>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</si>
  <si>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</si>
  <si>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</si>
  <si>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</si>
  <si>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</si>
  <si>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</si>
  <si>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</si>
  <si>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</si>
  <si>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</si>
  <si>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</si>
  <si>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</si>
  <si>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</si>
  <si>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</si>
  <si>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</si>
  <si>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</si>
  <si>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</si>
  <si>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</si>
  <si>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</si>
  <si>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</si>
  <si>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</si>
  <si>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</si>
  <si>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</si>
  <si>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</si>
  <si>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</si>
  <si>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</si>
  <si>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</si>
  <si>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</si>
  <si>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</si>
  <si>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</si>
  <si>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</si>
  <si>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</si>
  <si>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</si>
  <si>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</si>
  <si>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</si>
  <si>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</si>
  <si>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</si>
  <si>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</si>
  <si>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</si>
  <si>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</si>
  <si>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</si>
  <si>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</si>
  <si>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</si>
  <si>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</si>
  <si>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</si>
  <si>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</si>
  <si>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</si>
  <si>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</si>
  <si>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</si>
  <si>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</si>
  <si>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</si>
  <si>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</si>
  <si>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</si>
  <si>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</si>
  <si>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</si>
  <si>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</si>
  <si>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</si>
  <si>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</si>
  <si>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</si>
  <si>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</si>
  <si>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</si>
  <si>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</si>
  <si>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</si>
  <si>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</si>
  <si>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</si>
  <si>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</si>
  <si>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</si>
  <si>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</si>
  <si>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</si>
  <si>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</si>
  <si>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</si>
  <si>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</si>
  <si>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</si>
  <si>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</si>
  <si>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</si>
  <si>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</si>
  <si>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</si>
  <si>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</si>
  <si>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</si>
  <si>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</si>
  <si>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</si>
  <si>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</si>
  <si>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</si>
  <si>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</si>
  <si>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</si>
  <si>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</si>
  <si>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</si>
  <si>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</si>
  <si>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</si>
  <si>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</si>
  <si>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</si>
  <si>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</si>
  <si>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</si>
  <si>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</si>
  <si>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</si>
  <si>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</si>
  <si>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</si>
  <si>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</si>
  <si>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</si>
  <si>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</si>
  <si>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</si>
  <si>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</si>
  <si>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</si>
  <si>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</si>
  <si>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</si>
  <si>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</si>
  <si>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</si>
  <si>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</si>
  <si>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</si>
  <si>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</si>
  <si>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</si>
  <si>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</si>
  <si>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</si>
  <si>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</si>
  <si>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</si>
  <si>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</si>
  <si>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</si>
  <si>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</si>
  <si>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</si>
  <si>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</si>
  <si>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</si>
  <si>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</si>
  <si>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</si>
  <si>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</si>
  <si>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</si>
  <si>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</si>
  <si>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</si>
  <si>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</si>
  <si>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</si>
  <si>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</si>
  <si>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</si>
  <si>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</si>
  <si>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</si>
  <si>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</si>
  <si>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</si>
  <si>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</si>
  <si>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</si>
  <si>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</si>
  <si>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</si>
  <si>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</si>
  <si>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</si>
  <si>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</si>
  <si>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</si>
  <si>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</si>
  <si>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</si>
  <si>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</si>
  <si>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</si>
  <si>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</si>
  <si>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</si>
  <si>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</si>
  <si>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</si>
  <si>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</si>
  <si>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</si>
  <si>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</si>
  <si>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</si>
  <si>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</si>
  <si>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</si>
  <si>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</si>
  <si>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</si>
  <si>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</si>
  <si>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</si>
  <si>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</si>
  <si>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</si>
  <si>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</si>
  <si>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</si>
  <si>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</si>
  <si>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</si>
  <si>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</si>
  <si>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</si>
  <si>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</si>
  <si>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</si>
  <si>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</si>
  <si>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</si>
  <si>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</si>
  <si>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</si>
  <si>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</si>
  <si>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</si>
  <si>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</si>
  <si>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</si>
  <si>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</si>
  <si>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</si>
  <si>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</si>
  <si>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</si>
  <si>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</si>
  <si>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</si>
  <si>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</si>
  <si>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</si>
  <si>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</si>
  <si>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</si>
  <si>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</si>
  <si>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</si>
  <si>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</si>
  <si>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</si>
  <si>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</si>
  <si>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</si>
  <si>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</si>
  <si>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</si>
  <si>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</si>
  <si>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</si>
  <si>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</si>
  <si>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</si>
  <si>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</si>
  <si>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</si>
  <si>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</si>
  <si>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</si>
  <si>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</si>
  <si>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</si>
  <si>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</si>
  <si>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</si>
  <si>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</si>
  <si>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</si>
  <si>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</si>
  <si>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</si>
  <si>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</si>
  <si>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</si>
  <si>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</si>
  <si>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</si>
  <si>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</si>
  <si>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</si>
  <si>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</si>
  <si>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</si>
  <si>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</si>
  <si>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</si>
  <si>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</si>
  <si>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</si>
  <si>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</si>
  <si>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</si>
  <si>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</si>
  <si>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</si>
  <si>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</si>
  <si>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</si>
  <si>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</si>
  <si>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</si>
  <si>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</si>
  <si>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</si>
  <si>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</si>
  <si>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</si>
  <si>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</si>
  <si>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</si>
  <si>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</si>
  <si>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</si>
  <si>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</si>
  <si>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</si>
  <si>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</si>
  <si>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</si>
  <si>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</si>
  <si>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</si>
  <si>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</si>
  <si>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</si>
  <si>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</si>
  <si>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</si>
  <si>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</si>
  <si>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</si>
  <si>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</si>
  <si>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</si>
  <si>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</si>
  <si>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</si>
  <si>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</si>
  <si>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</si>
  <si>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</si>
  <si>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</si>
  <si>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</si>
  <si>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</si>
  <si>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</si>
  <si>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</si>
  <si>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</si>
  <si>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</si>
  <si>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</si>
  <si>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</si>
  <si>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</si>
  <si>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</si>
  <si>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</si>
  <si>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</si>
  <si>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</si>
  <si>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</si>
  <si>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</si>
  <si>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</si>
  <si>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</si>
  <si>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</si>
  <si>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</si>
  <si>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</si>
  <si>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</si>
  <si>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</si>
  <si>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</si>
  <si>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</si>
  <si>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</si>
  <si>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</si>
  <si>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</si>
  <si>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</si>
  <si>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</si>
  <si>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</si>
  <si>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</si>
  <si>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</si>
  <si>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</si>
  <si>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</si>
  <si>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</si>
  <si>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</si>
  <si>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</si>
  <si>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</si>
  <si>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</si>
  <si>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</si>
  <si>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</si>
  <si>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</si>
  <si>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</si>
  <si>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</si>
  <si>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</si>
  <si>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</si>
  <si>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</si>
  <si>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</si>
  <si>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</si>
  <si>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</si>
  <si>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</si>
  <si>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</si>
  <si>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</si>
  <si>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</si>
  <si>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</si>
  <si>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</si>
  <si>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</si>
  <si>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</si>
  <si>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</si>
  <si>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</si>
  <si>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</si>
  <si>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</si>
  <si>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</si>
  <si>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</si>
  <si>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</si>
  <si>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</si>
  <si>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</si>
  <si>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</si>
  <si>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</si>
  <si>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</si>
  <si>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</si>
  <si>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</si>
  <si>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</si>
  <si>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</si>
  <si>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</si>
  <si>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</si>
  <si>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</si>
  <si>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</si>
  <si>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</si>
  <si>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</si>
  <si>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</si>
  <si>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</si>
  <si>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</si>
  <si>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</si>
  <si>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</si>
  <si>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</si>
  <si>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</si>
  <si>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</si>
  <si>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</si>
  <si>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</si>
  <si>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</si>
  <si>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</si>
  <si>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</si>
  <si>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</si>
  <si>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</si>
  <si>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</si>
  <si>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</si>
  <si>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</si>
  <si>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</si>
  <si>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</si>
  <si>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</si>
  <si>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</si>
  <si>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</si>
  <si>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</si>
  <si>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</si>
  <si>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</si>
  <si>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</si>
  <si>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</si>
  <si>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</si>
  <si>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</si>
  <si>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</si>
  <si>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</si>
  <si>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</si>
  <si>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</si>
  <si>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</si>
  <si>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</si>
  <si>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</si>
  <si>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</si>
  <si>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</si>
  <si>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</si>
  <si>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</si>
  <si>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</si>
  <si>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</si>
  <si>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</si>
  <si>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</si>
  <si>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</si>
  <si>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</si>
  <si>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</si>
  <si>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</si>
  <si>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</si>
  <si>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</si>
  <si>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</si>
  <si>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</si>
  <si>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</si>
  <si>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</si>
  <si>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</si>
  <si>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</si>
  <si>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</si>
  <si>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</si>
  <si>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</si>
  <si>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</si>
  <si>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</si>
  <si>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</si>
  <si>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</si>
  <si>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</si>
  <si>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</si>
  <si>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</si>
  <si>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</si>
  <si>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</si>
  <si>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</si>
  <si>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</si>
  <si>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</si>
  <si>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</si>
  <si>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</si>
  <si>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</si>
  <si>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</si>
  <si>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</si>
  <si>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</si>
  <si>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</si>
  <si>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</si>
  <si>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</si>
  <si>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</si>
  <si>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</si>
  <si>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</si>
  <si>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</si>
  <si>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</si>
  <si>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</si>
  <si>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</si>
  <si>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</si>
  <si>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</si>
  <si>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</si>
  <si>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</si>
  <si>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</si>
  <si>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</si>
  <si>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</si>
  <si>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</si>
  <si>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</si>
  <si>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</si>
  <si>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</si>
  <si>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</si>
  <si>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</si>
  <si>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</si>
  <si>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</si>
  <si>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</si>
  <si>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</si>
  <si>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</si>
  <si>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</si>
  <si>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</si>
  <si>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</si>
  <si>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</si>
  <si>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</si>
  <si>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</si>
  <si>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</si>
  <si>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</si>
  <si>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</si>
  <si>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</si>
  <si>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</si>
  <si>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</si>
  <si>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</si>
  <si>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</si>
  <si>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</si>
  <si>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</si>
  <si>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</si>
  <si>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</si>
  <si>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</si>
  <si>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</si>
  <si>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</si>
  <si>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</si>
  <si>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</si>
  <si>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</si>
  <si>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</si>
  <si>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</si>
  <si>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</si>
  <si>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</si>
  <si>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</si>
  <si>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</si>
  <si>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</si>
  <si>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</si>
  <si>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</si>
  <si>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</si>
  <si>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</si>
  <si>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</si>
  <si>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</si>
  <si>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</si>
  <si>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</si>
  <si>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</si>
  <si>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</si>
  <si>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</si>
  <si>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</si>
  <si>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</si>
  <si>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</si>
  <si>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</si>
  <si>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</si>
  <si>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</si>
  <si>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</si>
  <si>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</si>
  <si>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</si>
  <si>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</si>
  <si>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</si>
  <si>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</si>
  <si>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</si>
  <si>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</si>
  <si>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</si>
  <si>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</si>
  <si>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</si>
  <si>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</si>
  <si>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</si>
  <si>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</si>
  <si>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</si>
  <si>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</si>
  <si>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</si>
  <si>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</si>
  <si>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</si>
  <si>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</si>
  <si>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</si>
  <si>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</si>
  <si>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</si>
  <si>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</si>
  <si>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</si>
  <si>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</si>
  <si>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</si>
  <si>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</si>
  <si>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</si>
  <si>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</si>
  <si>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</si>
  <si>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</si>
  <si>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</si>
  <si>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</si>
  <si>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</si>
  <si>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</si>
  <si>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</si>
  <si>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</si>
  <si>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</si>
  <si>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</si>
  <si>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</si>
  <si>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</si>
  <si>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</si>
  <si>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</si>
  <si>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</si>
  <si>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</si>
  <si>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</si>
  <si>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</si>
  <si>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</si>
  <si>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</si>
  <si>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</si>
  <si>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</si>
  <si>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</si>
  <si>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</si>
  <si>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</si>
  <si>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</si>
  <si>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</si>
  <si>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</si>
  <si>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</si>
  <si>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</si>
  <si>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</si>
  <si>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</si>
  <si>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</si>
  <si>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</si>
  <si>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</si>
  <si>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</si>
  <si>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</si>
  <si>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</si>
  <si>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</si>
  <si>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</si>
  <si>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</si>
  <si>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</si>
  <si>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</si>
  <si>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</si>
  <si>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</si>
  <si>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</si>
  <si>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</si>
  <si>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</si>
  <si>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</si>
  <si>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</si>
  <si>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</si>
  <si>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</si>
  <si>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</si>
  <si>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</si>
  <si>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</si>
  <si>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</si>
  <si>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</si>
  <si>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</si>
  <si>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</si>
  <si>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</si>
  <si>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</si>
  <si>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</si>
  <si>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</si>
  <si>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</si>
  <si>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</si>
  <si>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</si>
  <si>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</si>
  <si>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</si>
  <si>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</si>
  <si>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</si>
  <si>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</si>
  <si>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</si>
  <si>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</si>
  <si>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</si>
  <si>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</si>
  <si>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</si>
  <si>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</si>
  <si>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</si>
  <si>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</si>
  <si>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</si>
  <si>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</si>
  <si>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</si>
  <si>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</si>
  <si>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</si>
  <si>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</si>
  <si>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</si>
  <si>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</si>
  <si>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</si>
  <si>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</si>
  <si>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</si>
  <si>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</si>
  <si>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</si>
  <si>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</si>
  <si>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</si>
  <si>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</si>
  <si>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</si>
  <si>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</si>
  <si>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</si>
  <si>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</si>
  <si>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</si>
  <si>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</si>
  <si>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</si>
  <si>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</si>
  <si>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</si>
  <si>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</si>
  <si>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</si>
  <si>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</si>
  <si>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</si>
  <si>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</si>
  <si>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</si>
  <si>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</si>
  <si>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</si>
  <si>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</si>
  <si>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</si>
  <si>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</si>
  <si>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</si>
  <si>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</si>
  <si>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</si>
  <si>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</si>
  <si>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</si>
  <si>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</si>
  <si>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</si>
  <si>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</si>
  <si>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</si>
  <si>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</si>
  <si>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</si>
  <si>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</si>
  <si>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</si>
  <si>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</si>
  <si>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</si>
  <si>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</si>
  <si>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</si>
  <si>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</si>
  <si>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</si>
  <si>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</si>
  <si>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</si>
  <si>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</si>
  <si>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</si>
  <si>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</si>
  <si>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</si>
  <si>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</si>
  <si>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</si>
  <si>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</si>
  <si>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</si>
  <si>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</si>
  <si>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</si>
  <si>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</si>
  <si>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</si>
  <si>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</si>
  <si>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</si>
  <si>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</si>
  <si>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</si>
  <si>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</si>
  <si>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</si>
  <si>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</si>
  <si>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</si>
  <si>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</si>
  <si>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</si>
  <si>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</si>
  <si>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</si>
  <si>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</si>
  <si>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</si>
  <si>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</si>
  <si>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</si>
  <si>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</si>
  <si>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</si>
  <si>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</si>
  <si>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</si>
  <si>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</si>
  <si>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</si>
  <si>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</si>
  <si>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</si>
  <si>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</si>
  <si>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</si>
  <si>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</si>
  <si>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</si>
  <si>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</si>
  <si>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</si>
  <si>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</si>
  <si>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</si>
  <si>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</si>
  <si>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</si>
  <si>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</si>
  <si>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</si>
  <si>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</si>
  <si>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</si>
  <si>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</si>
  <si>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</si>
  <si>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</si>
  <si>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</si>
  <si>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</si>
  <si>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</si>
  <si>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</si>
  <si>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</si>
  <si>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</si>
  <si>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</si>
  <si>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</si>
  <si>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</si>
  <si>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</si>
  <si>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</si>
  <si>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</si>
  <si>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</si>
  <si>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</si>
  <si>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</si>
  <si>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</si>
  <si>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</si>
  <si>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</si>
  <si>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</si>
  <si>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</si>
  <si>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</si>
  <si>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</si>
  <si>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</si>
  <si>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</si>
  <si>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</si>
  <si>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</si>
  <si>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</si>
  <si>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</si>
  <si>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</si>
  <si>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</si>
  <si>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</si>
  <si>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</si>
  <si>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</si>
  <si>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</si>
  <si>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</si>
  <si>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</si>
  <si>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</si>
  <si>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</si>
  <si>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</si>
  <si>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</si>
  <si>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</si>
  <si>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</si>
  <si>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</si>
  <si>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</si>
  <si>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</si>
  <si>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</si>
  <si>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</si>
  <si>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</si>
  <si>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</si>
  <si>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</si>
  <si>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</si>
  <si>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</si>
  <si>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</si>
  <si>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</si>
  <si>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</si>
  <si>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</si>
  <si>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</si>
  <si>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</si>
  <si>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</si>
  <si>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</si>
  <si>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</si>
  <si>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</si>
  <si>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</si>
  <si>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</si>
  <si>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</si>
  <si>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</si>
  <si>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</si>
  <si>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</si>
  <si>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</si>
  <si>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</si>
  <si>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</si>
  <si>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</si>
  <si>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</si>
  <si>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</si>
  <si>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</si>
  <si>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</si>
  <si>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</si>
  <si>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</si>
  <si>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</si>
  <si>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</si>
  <si>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</si>
  <si>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</si>
  <si>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</si>
  <si>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</si>
  <si>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</si>
  <si>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</si>
  <si>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</si>
  <si>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</si>
  <si>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</si>
  <si>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</si>
  <si>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</si>
  <si>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</si>
  <si>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</si>
  <si>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</si>
  <si>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</si>
  <si>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</si>
  <si>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</si>
  <si>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</si>
  <si>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</si>
  <si>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</si>
  <si>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</si>
  <si>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</si>
  <si>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</si>
  <si>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</si>
  <si>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</si>
  <si>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</si>
  <si>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</si>
  <si>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</si>
  <si>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</si>
  <si>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</si>
  <si>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</si>
  <si>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</si>
  <si>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</si>
  <si>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</si>
  <si>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</si>
  <si>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</si>
  <si>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</si>
  <si>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</si>
  <si>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</si>
  <si>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</si>
  <si>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</si>
  <si>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</si>
  <si>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</si>
  <si>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</si>
  <si>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</si>
  <si>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</si>
  <si>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</si>
  <si>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</si>
  <si>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</si>
  <si>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</si>
  <si>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</si>
  <si>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</si>
  <si>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</si>
  <si>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</si>
  <si>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</si>
  <si>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</si>
  <si>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</si>
  <si>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</si>
  <si>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</si>
  <si>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</si>
  <si>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</si>
  <si>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</si>
  <si>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</si>
  <si>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</si>
  <si>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</si>
  <si>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</si>
  <si>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</si>
  <si>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</si>
  <si>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</si>
  <si>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</si>
  <si>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</si>
  <si>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</si>
  <si>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</si>
  <si>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</si>
  <si>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</si>
  <si>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</si>
  <si>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</si>
  <si>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</si>
  <si>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</si>
  <si>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</si>
  <si>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</si>
  <si>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</si>
  <si>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</si>
  <si>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</si>
  <si>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</si>
  <si>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</si>
  <si>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</si>
  <si>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</si>
  <si>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</si>
  <si>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</si>
  <si>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</si>
  <si>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</si>
  <si>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</si>
  <si>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</si>
  <si>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</si>
  <si>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</si>
  <si>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</si>
  <si>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</si>
  <si>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</si>
  <si>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</si>
  <si>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</si>
  <si>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</si>
  <si>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</si>
  <si>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</si>
  <si>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</si>
  <si>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</si>
  <si>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</si>
  <si>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</si>
  <si>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</si>
  <si>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</si>
  <si>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</si>
  <si>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</si>
  <si>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</si>
  <si>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</si>
  <si>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</si>
  <si>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</si>
  <si>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</si>
  <si>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</si>
  <si>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</si>
  <si>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</si>
  <si>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</si>
  <si>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</si>
  <si>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</si>
  <si>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</si>
  <si>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</si>
  <si>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</si>
  <si>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</si>
  <si>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</si>
  <si>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</si>
  <si>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</si>
  <si>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</si>
  <si>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</si>
  <si>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</si>
  <si>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</si>
  <si>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</si>
  <si>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</si>
  <si>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</si>
  <si>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</si>
  <si>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</si>
  <si>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</si>
  <si>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</si>
  <si>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</si>
  <si>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</si>
  <si>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</si>
  <si>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</si>
  <si>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</si>
  <si>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</si>
  <si>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</si>
  <si>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</si>
  <si>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</si>
  <si>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</si>
  <si>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</si>
  <si>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</si>
  <si>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</si>
  <si>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</si>
  <si>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</si>
  <si>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</si>
  <si>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</si>
  <si>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</si>
  <si>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</si>
  <si>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</si>
  <si>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</si>
  <si>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</si>
  <si>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</si>
  <si>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</si>
  <si>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</si>
  <si>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</si>
  <si>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</si>
  <si>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</si>
  <si>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</si>
  <si>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</si>
  <si>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</si>
  <si>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</si>
  <si>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</si>
  <si>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</si>
  <si>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</si>
  <si>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</si>
  <si>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</si>
  <si>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</si>
  <si>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</si>
  <si>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</si>
  <si>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</si>
  <si>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</si>
  <si>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</si>
  <si>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</si>
  <si>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</si>
  <si>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</si>
  <si>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</si>
  <si>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</si>
  <si>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</si>
  <si>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</si>
  <si>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</si>
  <si>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</si>
  <si>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</si>
  <si>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</si>
  <si>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</si>
  <si>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</si>
  <si>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</si>
  <si>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</si>
  <si>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</si>
  <si>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</si>
  <si>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</si>
  <si>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</si>
  <si>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</si>
  <si>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</si>
  <si>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</si>
  <si>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</si>
  <si>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</si>
  <si>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</si>
  <si>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</si>
  <si>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</si>
  <si>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</si>
  <si>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</si>
  <si>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</si>
  <si>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</si>
  <si>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</si>
  <si>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</si>
  <si>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</si>
  <si>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</si>
  <si>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</si>
  <si>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</si>
  <si>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</si>
  <si>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</si>
  <si>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</si>
  <si>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</si>
  <si>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</si>
  <si>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</si>
  <si>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</si>
  <si>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</si>
  <si>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</si>
  <si>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</si>
  <si>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</si>
  <si>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</si>
  <si>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</si>
  <si>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</si>
  <si>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</si>
  <si>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</si>
  <si>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</si>
  <si>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</si>
  <si>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</si>
  <si>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</si>
  <si>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</si>
  <si>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</si>
  <si>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</si>
  <si>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</si>
  <si>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</si>
  <si>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</si>
  <si>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</si>
  <si>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</si>
  <si>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</si>
  <si>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</si>
  <si>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</si>
  <si>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</si>
  <si>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</si>
  <si>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</si>
  <si>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</si>
  <si>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</si>
  <si>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</si>
  <si>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</si>
  <si>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</si>
  <si>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</si>
  <si>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</si>
  <si>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</si>
  <si>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</si>
  <si>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</si>
  <si>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</si>
  <si>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</si>
  <si>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</si>
  <si>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</si>
  <si>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</si>
  <si>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</si>
  <si>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</si>
  <si>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</si>
  <si>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</si>
  <si>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</si>
  <si>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</si>
  <si>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</si>
  <si>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</si>
  <si>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</si>
  <si>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</si>
  <si>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</si>
  <si>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</si>
  <si>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</si>
  <si>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</si>
  <si>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</si>
  <si>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</si>
  <si>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</si>
  <si>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</si>
  <si>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</si>
  <si>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</si>
  <si>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</si>
  <si>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</si>
  <si>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</si>
  <si>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</si>
  <si>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</si>
  <si>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</si>
  <si>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</si>
  <si>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</si>
  <si>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</si>
  <si>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</si>
  <si>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</si>
  <si>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</si>
  <si>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</si>
  <si>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</si>
  <si>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</si>
  <si>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</si>
  <si>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</si>
  <si>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</si>
  <si>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</si>
  <si>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</si>
  <si>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</si>
  <si>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</si>
  <si>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</si>
  <si>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</si>
  <si>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</si>
  <si>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</si>
  <si>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</si>
  <si>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</si>
  <si>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</si>
  <si>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</si>
  <si>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</si>
  <si>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</si>
  <si>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</si>
  <si>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</si>
  <si>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</si>
  <si>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</si>
  <si>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</si>
  <si>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</si>
  <si>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</si>
  <si>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</si>
  <si>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</si>
  <si>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</si>
  <si>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</si>
  <si>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</si>
  <si>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</si>
  <si>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</si>
  <si>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</si>
  <si>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</si>
  <si>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</si>
  <si>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</si>
  <si>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</si>
  <si>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</si>
  <si>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</si>
  <si>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</si>
  <si>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</si>
  <si>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</si>
  <si>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</si>
  <si>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</si>
  <si>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</si>
  <si>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</si>
  <si>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</si>
  <si>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</si>
  <si>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</si>
  <si>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</si>
  <si>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</si>
  <si>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</si>
  <si>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</si>
  <si>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</si>
  <si>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</si>
  <si>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</si>
  <si>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</si>
  <si>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</si>
  <si>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</si>
  <si>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</si>
  <si>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</si>
  <si>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</si>
  <si>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</si>
  <si>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</si>
  <si>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</si>
  <si>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</si>
  <si>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</si>
  <si>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</si>
  <si>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</si>
  <si>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</si>
  <si>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</si>
  <si>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</si>
  <si>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</si>
  <si>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</si>
  <si>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</si>
  <si>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</si>
  <si>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</si>
  <si>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</si>
  <si>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</si>
  <si>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</si>
  <si>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</si>
  <si>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</si>
  <si>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</si>
  <si>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</si>
  <si>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</si>
  <si>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</si>
  <si>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</si>
  <si>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</si>
  <si>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</si>
  <si>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</si>
  <si>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</si>
  <si>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</si>
  <si>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</si>
  <si>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</si>
  <si>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</si>
  <si>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</si>
  <si>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</si>
  <si>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</si>
  <si>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</si>
  <si>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</si>
  <si>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</si>
  <si>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</si>
  <si>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</si>
  <si>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</si>
  <si>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</si>
  <si>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</si>
  <si>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</si>
  <si>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</si>
  <si>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</si>
  <si>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</si>
  <si>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</si>
  <si>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</si>
  <si>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</si>
  <si>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</si>
  <si>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</si>
  <si>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</si>
  <si>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</si>
  <si>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</si>
  <si>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</si>
  <si>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</si>
  <si>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</si>
  <si>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</si>
  <si>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</si>
  <si>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</si>
  <si>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</si>
  <si>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</si>
  <si>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</si>
  <si>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</si>
  <si>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</si>
  <si>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</si>
  <si>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</si>
  <si>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</si>
  <si>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</si>
  <si>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</si>
  <si>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</si>
  <si>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</si>
  <si>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</si>
  <si>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</si>
  <si>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</si>
  <si>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</si>
  <si>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</si>
  <si>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</si>
  <si>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</si>
  <si>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</si>
  <si>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</si>
  <si>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</si>
  <si>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</si>
  <si>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</si>
  <si>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</si>
  <si>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</si>
  <si>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</si>
  <si>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</si>
  <si>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</si>
  <si>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</si>
  <si>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</si>
  <si>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</si>
  <si>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</si>
  <si>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</si>
  <si>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</si>
  <si>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</si>
  <si>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</si>
  <si>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</si>
  <si>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</si>
  <si>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</si>
  <si>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</si>
  <si>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</si>
  <si>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</si>
  <si>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</si>
  <si>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</si>
  <si>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</si>
  <si>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</si>
  <si>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</si>
  <si>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</si>
  <si>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</si>
  <si>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</si>
  <si>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</si>
  <si>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</si>
  <si>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</si>
  <si>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</si>
  <si>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</si>
  <si>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</si>
  <si>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</si>
  <si>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</si>
  <si>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</si>
  <si>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</si>
  <si>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</si>
  <si>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</si>
  <si>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</si>
  <si>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</si>
  <si>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</si>
  <si>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</si>
  <si>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</si>
  <si>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</si>
  <si>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</si>
  <si>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</si>
  <si>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</si>
  <si>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</si>
  <si>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</si>
  <si>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</si>
  <si>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</si>
  <si>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</si>
  <si>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</si>
  <si>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</si>
  <si>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</si>
  <si>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</si>
  <si>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</si>
  <si>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</si>
  <si>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</si>
  <si>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</si>
  <si>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</si>
  <si>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</si>
  <si>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</si>
  <si>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</si>
  <si>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</si>
  <si>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</si>
  <si>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</si>
  <si>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</si>
  <si>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</si>
  <si>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</si>
  <si>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</si>
  <si>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</si>
  <si>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</si>
  <si>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</si>
  <si>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</si>
  <si>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</si>
  <si>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</si>
  <si>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</si>
  <si>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</si>
  <si>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</si>
  <si>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</si>
  <si>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</si>
  <si>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</si>
  <si>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</si>
  <si>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</si>
  <si>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</si>
  <si>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</si>
  <si>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</si>
  <si>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</si>
  <si>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</si>
  <si>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</si>
  <si>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</si>
  <si>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</si>
  <si>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</si>
  <si>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</si>
  <si>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</si>
  <si>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</si>
  <si>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</si>
  <si>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</si>
  <si>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</si>
  <si>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</si>
  <si>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</si>
  <si>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</si>
  <si>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</si>
  <si>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</si>
  <si>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</si>
  <si>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</si>
  <si>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</si>
  <si>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</si>
  <si>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</si>
  <si>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</si>
  <si>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</si>
  <si>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</si>
  <si>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</si>
  <si>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</si>
  <si>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</si>
  <si>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</si>
  <si>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</si>
  <si>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</si>
  <si>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</si>
  <si>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</si>
  <si>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</si>
  <si>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</si>
  <si>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</si>
  <si>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</si>
  <si>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</si>
  <si>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</si>
  <si>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</si>
  <si>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</si>
  <si>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</si>
  <si>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</si>
  <si>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</si>
  <si>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</si>
  <si>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</si>
  <si>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</si>
  <si>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</si>
  <si>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</si>
  <si>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</si>
  <si>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</si>
  <si>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</si>
  <si>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</si>
  <si>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</si>
  <si>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</si>
  <si>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</si>
  <si>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</si>
  <si>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</si>
  <si>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</si>
  <si>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</si>
  <si>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</si>
  <si>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</si>
  <si>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</si>
  <si>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</si>
  <si>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</si>
  <si>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</si>
  <si>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</si>
  <si>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</si>
  <si>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</si>
  <si>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</si>
  <si>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</si>
  <si>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</si>
  <si>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</si>
  <si>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</si>
  <si>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</si>
  <si>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</si>
  <si>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</si>
  <si>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</si>
  <si>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</si>
  <si>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</si>
  <si>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</si>
  <si>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</si>
  <si>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</si>
  <si>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</si>
  <si>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</si>
  <si>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</si>
  <si>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</si>
  <si>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</si>
  <si>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</si>
  <si>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</si>
  <si>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</si>
  <si>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</si>
  <si>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</si>
  <si>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</si>
  <si>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</si>
  <si>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</si>
  <si>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</si>
  <si>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</si>
  <si>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</si>
  <si>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</si>
  <si>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</si>
  <si>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</si>
  <si>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</si>
  <si>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</si>
  <si>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</si>
  <si>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</si>
  <si>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</si>
  <si>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</si>
  <si>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</si>
  <si>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</si>
  <si>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</si>
  <si>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</si>
  <si>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</si>
  <si>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</si>
  <si>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</si>
  <si>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</si>
  <si>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</si>
  <si>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</si>
  <si>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</si>
  <si>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</si>
  <si>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</si>
  <si>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</si>
  <si>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</si>
  <si>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</si>
  <si>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</si>
  <si>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</si>
  <si>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</si>
  <si>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</si>
  <si>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</si>
  <si>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</si>
  <si>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</si>
  <si>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</si>
  <si>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</si>
  <si>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</si>
  <si>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</si>
  <si>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</si>
  <si>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</si>
  <si>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</si>
  <si>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</si>
  <si>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</si>
  <si>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</si>
  <si>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</si>
  <si>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</si>
  <si>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</si>
  <si>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</si>
  <si>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</si>
  <si>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</si>
  <si>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</si>
  <si>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</si>
  <si>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</si>
  <si>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</si>
  <si>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</si>
  <si>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</si>
  <si>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</si>
  <si>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</si>
  <si>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</si>
  <si>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</si>
  <si>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</si>
  <si>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</si>
  <si>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</si>
  <si>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</si>
  <si>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</si>
  <si>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</si>
  <si>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</si>
  <si>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</si>
  <si>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</si>
  <si>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</si>
  <si>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</si>
  <si>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</si>
  <si>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</si>
  <si>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</si>
  <si>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</si>
  <si>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</si>
  <si>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</si>
  <si>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</si>
  <si>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</si>
  <si>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</si>
  <si>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</si>
  <si>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</si>
  <si>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</si>
  <si>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</si>
  <si>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</si>
  <si>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</si>
  <si>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</si>
  <si>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</si>
  <si>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</si>
  <si>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</si>
  <si>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</si>
  <si>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</si>
  <si>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</si>
  <si>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</si>
  <si>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</si>
  <si>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</si>
  <si>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</si>
  <si>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</si>
  <si>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</si>
  <si>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</si>
  <si>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</si>
  <si>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</si>
  <si>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</si>
  <si>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</si>
  <si>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</si>
  <si>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</si>
  <si>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</si>
  <si>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</si>
  <si>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</si>
  <si>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</si>
  <si>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</si>
  <si>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</si>
  <si>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</si>
  <si>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</si>
  <si>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</si>
  <si>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</si>
  <si>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</si>
  <si>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</si>
  <si>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</si>
  <si>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</si>
  <si>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</si>
  <si>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</si>
  <si>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</si>
  <si>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</si>
  <si>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</si>
  <si>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</si>
  <si>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</si>
  <si>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</si>
  <si>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</si>
  <si>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</si>
  <si>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</si>
  <si>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</si>
  <si>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</si>
  <si>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</si>
  <si>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</si>
  <si>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</si>
  <si>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</si>
  <si>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</si>
  <si>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</si>
  <si>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</si>
  <si>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</si>
  <si>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</si>
  <si>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</si>
  <si>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</si>
  <si>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</si>
  <si>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</si>
  <si>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</si>
  <si>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</si>
  <si>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</si>
  <si>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</si>
  <si>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</si>
  <si>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</si>
  <si>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</si>
  <si>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</si>
  <si>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</si>
  <si>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</si>
  <si>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</si>
  <si>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</si>
  <si>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</si>
  <si>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</si>
  <si>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</si>
  <si>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</si>
  <si>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</si>
  <si>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</si>
  <si>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</si>
  <si>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</si>
  <si>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</si>
  <si>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</si>
  <si>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</si>
  <si>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</si>
  <si>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</si>
  <si>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</si>
  <si>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</si>
  <si>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</si>
  <si>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</si>
  <si>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</si>
  <si>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</si>
  <si>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</si>
  <si>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</si>
  <si>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</si>
  <si>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</si>
  <si>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</si>
  <si>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</si>
  <si>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</si>
  <si>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</si>
  <si>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</si>
  <si>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</si>
  <si>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</si>
  <si>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</si>
  <si>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</si>
  <si>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</si>
  <si>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</si>
  <si>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</si>
  <si>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</si>
  <si>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</si>
  <si>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</si>
  <si>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</si>
  <si>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</si>
  <si>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</si>
  <si>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</si>
  <si>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</si>
  <si>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</si>
  <si>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</si>
  <si>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</si>
  <si>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</si>
  <si>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</si>
  <si>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</si>
  <si>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</si>
  <si>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</si>
  <si>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</si>
  <si>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</si>
  <si>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</si>
  <si>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</si>
  <si>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</si>
  <si>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</si>
  <si>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</si>
  <si>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</si>
  <si>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</si>
  <si>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</si>
  <si>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</si>
  <si>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</si>
  <si>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</si>
  <si>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</si>
  <si>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</si>
  <si>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</si>
  <si>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</si>
  <si>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</si>
  <si>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</si>
  <si>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</si>
  <si>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</si>
  <si>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</si>
  <si>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</si>
  <si>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</si>
  <si>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</si>
  <si>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</si>
  <si>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</si>
  <si>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</si>
  <si>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</si>
  <si>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</si>
  <si>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</si>
  <si>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</si>
  <si>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</si>
  <si>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</si>
  <si>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</si>
  <si>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</si>
  <si>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</si>
  <si>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</si>
  <si>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</si>
  <si>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</si>
  <si>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</si>
  <si>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</si>
  <si>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</si>
  <si>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</si>
  <si>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</si>
  <si>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</si>
  <si>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</si>
  <si>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</si>
  <si>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</si>
  <si>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</si>
  <si>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</si>
  <si>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</si>
  <si>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</si>
  <si>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</si>
  <si>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</si>
  <si>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</si>
  <si>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</si>
  <si>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</si>
  <si>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</si>
  <si>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</si>
  <si>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</si>
  <si>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</si>
  <si>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</si>
  <si>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</si>
  <si>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</si>
  <si>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</si>
  <si>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</si>
  <si>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</si>
  <si>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</si>
  <si>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</si>
  <si>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</si>
  <si>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</si>
  <si>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</si>
  <si>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</si>
  <si>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</si>
  <si>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</si>
  <si>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</si>
  <si>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</si>
  <si>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</si>
  <si>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</si>
  <si>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</si>
  <si>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</si>
  <si>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</si>
  <si>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</si>
  <si>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</si>
  <si>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</si>
  <si>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</si>
  <si>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</si>
  <si>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</si>
  <si>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</si>
  <si>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</si>
  <si>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</si>
  <si>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</si>
  <si>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</si>
  <si>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</si>
  <si>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</si>
  <si>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</si>
  <si>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</si>
  <si>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</si>
  <si>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</si>
  <si>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</si>
  <si>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</si>
  <si>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</si>
  <si>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</si>
  <si>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</si>
  <si>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</si>
  <si>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</si>
  <si>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</si>
  <si>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</si>
  <si>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</si>
  <si>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</si>
  <si>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</si>
  <si>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</si>
  <si>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</si>
  <si>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</si>
  <si>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</si>
  <si>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</si>
  <si>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</si>
  <si>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</si>
  <si>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</si>
  <si>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</si>
  <si>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</si>
  <si>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</si>
  <si>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</si>
  <si>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</si>
  <si>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</si>
  <si>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</si>
  <si>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</si>
  <si>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</si>
  <si>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</si>
  <si>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</si>
  <si>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</si>
  <si>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</si>
  <si>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</si>
  <si>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</si>
  <si>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</si>
  <si>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</si>
  <si>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</si>
  <si>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</si>
  <si>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</si>
  <si>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</si>
  <si>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</si>
  <si>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</si>
  <si>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</si>
  <si>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</si>
  <si>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</si>
  <si>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</si>
  <si>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</si>
  <si>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</si>
  <si>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</si>
  <si>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</si>
  <si>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</si>
  <si>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</si>
  <si>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</si>
  <si>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</si>
  <si>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</si>
  <si>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</si>
  <si>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</si>
  <si>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</si>
  <si>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</si>
  <si>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</si>
  <si>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</si>
  <si>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</si>
  <si>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</si>
  <si>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</si>
  <si>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</si>
  <si>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</si>
  <si>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</si>
  <si>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</si>
  <si>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</si>
  <si>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</si>
  <si>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</si>
  <si>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</si>
  <si>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</si>
  <si>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</si>
  <si>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</si>
  <si>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</si>
  <si>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</si>
  <si>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</si>
  <si>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</si>
  <si>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</si>
  <si>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</si>
  <si>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</si>
  <si>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</si>
  <si>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</si>
  <si>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</si>
  <si>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</si>
  <si>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</si>
  <si>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</si>
  <si>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</si>
  <si>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</si>
  <si>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</si>
  <si>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</si>
  <si>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</si>
  <si>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</si>
  <si>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</si>
  <si>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</si>
  <si>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</si>
  <si>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</si>
  <si>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</si>
  <si>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</si>
  <si>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</si>
  <si>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</si>
  <si>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</si>
  <si>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</si>
  <si>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</si>
  <si>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</si>
  <si>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</si>
  <si>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</si>
  <si>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</si>
  <si>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</si>
  <si>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</si>
  <si>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</si>
  <si>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</si>
  <si>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</si>
  <si>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</si>
  <si>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</si>
  <si>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</si>
  <si>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</si>
  <si>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</si>
  <si>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</si>
  <si>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</si>
  <si>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</si>
  <si>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</si>
  <si>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</si>
  <si>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</si>
  <si>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</si>
  <si>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</si>
  <si>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</si>
  <si>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</si>
  <si>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</si>
  <si>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</si>
  <si>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</si>
  <si>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</si>
  <si>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</si>
  <si>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</si>
  <si>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</si>
  <si>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</si>
  <si>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</si>
  <si>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</si>
  <si>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</si>
  <si>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</si>
  <si>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</si>
  <si>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</si>
  <si>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</si>
  <si>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</si>
  <si>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</si>
  <si>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</si>
  <si>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</si>
  <si>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</si>
  <si>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</si>
  <si>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</si>
  <si>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</si>
  <si>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</si>
  <si>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</si>
  <si>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</si>
  <si>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</si>
  <si>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</si>
  <si>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</si>
  <si>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</si>
  <si>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</si>
  <si>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</si>
  <si>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</si>
  <si>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</si>
  <si>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</si>
  <si>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</si>
  <si>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</si>
  <si>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</si>
  <si>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</si>
  <si>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</si>
  <si>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</si>
  <si>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</si>
  <si>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</si>
  <si>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</si>
  <si>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</si>
  <si>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</si>
  <si>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</si>
  <si>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</si>
  <si>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</si>
  <si>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</si>
  <si>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</si>
  <si>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</si>
  <si>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</si>
  <si>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</si>
  <si>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</si>
  <si>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</si>
  <si>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</si>
  <si>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</si>
  <si>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</si>
  <si>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</si>
  <si>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</si>
  <si>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</si>
  <si>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</si>
  <si>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</si>
  <si>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</si>
  <si>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</si>
  <si>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</si>
  <si>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</si>
  <si>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</si>
  <si>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</si>
  <si>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</si>
  <si>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</si>
  <si>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</si>
  <si>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</si>
  <si>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</si>
  <si>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</si>
  <si>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</si>
  <si>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</si>
  <si>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</si>
  <si>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</si>
  <si>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</si>
  <si>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</si>
  <si>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</si>
  <si>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</si>
  <si>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</si>
  <si>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</si>
  <si>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</si>
  <si>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</si>
  <si>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</si>
  <si>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</si>
  <si>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</si>
  <si>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</si>
  <si>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</si>
  <si>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</si>
  <si>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</si>
  <si>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</si>
  <si>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</si>
  <si>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</si>
  <si>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</si>
  <si>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</si>
  <si>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</si>
  <si>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</si>
  <si>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</si>
  <si>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</si>
  <si>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</si>
  <si>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</si>
  <si>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</si>
  <si>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</si>
  <si>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</si>
  <si>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</si>
  <si>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</si>
  <si>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</si>
  <si>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</si>
  <si>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</si>
  <si>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</si>
  <si>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</si>
  <si>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</si>
  <si>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</si>
  <si>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</si>
  <si>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</si>
  <si>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</si>
  <si>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</si>
  <si>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</si>
  <si>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</si>
  <si>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</si>
  <si>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</si>
  <si>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</si>
  <si>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</si>
  <si>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</si>
  <si>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</si>
  <si>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</si>
  <si>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</si>
  <si>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</si>
  <si>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</si>
  <si>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</si>
  <si>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</si>
  <si>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</si>
  <si>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</si>
  <si>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</si>
  <si>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</si>
  <si>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</si>
  <si>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</si>
  <si>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</si>
  <si>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</si>
  <si>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</si>
  <si>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</si>
  <si>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</si>
  <si>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</si>
  <si>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</si>
  <si>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</si>
  <si>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</si>
  <si>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</si>
  <si>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</si>
  <si>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</si>
  <si>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</si>
  <si>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</si>
  <si>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</si>
  <si>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</si>
  <si>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</si>
  <si>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</si>
  <si>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</si>
  <si>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</si>
  <si>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</si>
  <si>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</si>
  <si>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</si>
  <si>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</si>
  <si>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</si>
  <si>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</si>
  <si>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</si>
  <si>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</si>
  <si>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</si>
  <si>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</si>
  <si>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</si>
  <si>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</si>
  <si>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</si>
  <si>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</si>
  <si>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</si>
  <si>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</si>
  <si>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</si>
  <si>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</si>
  <si>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</si>
  <si>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</si>
  <si>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</si>
  <si>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</si>
  <si>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</si>
  <si>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</si>
  <si>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</si>
  <si>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</si>
  <si>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</si>
  <si>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</si>
  <si>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</si>
  <si>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</si>
  <si>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</si>
  <si>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</si>
  <si>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</si>
  <si>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</si>
  <si>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</si>
  <si>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</si>
  <si>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</si>
  <si>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</si>
  <si>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</si>
  <si>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</si>
  <si>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</si>
  <si>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</si>
  <si>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</si>
  <si>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</si>
  <si>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</si>
  <si>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</si>
  <si>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</si>
  <si>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</si>
  <si>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</si>
  <si>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</si>
  <si>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</si>
  <si>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</si>
  <si>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</si>
  <si>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</si>
  <si>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</si>
  <si>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</si>
  <si>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</si>
  <si>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</si>
  <si>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</si>
  <si>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</si>
  <si>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</si>
  <si>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</si>
  <si>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</si>
  <si>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</si>
  <si>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</si>
  <si>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</si>
  <si>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</si>
  <si>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</si>
  <si>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</si>
  <si>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</si>
  <si>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</si>
  <si>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</si>
  <si>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</si>
  <si>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</si>
  <si>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</si>
  <si>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</si>
  <si>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</si>
  <si>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</si>
  <si>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</si>
  <si>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</si>
  <si>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</si>
  <si>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</si>
  <si>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</si>
  <si>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</si>
  <si>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</si>
  <si>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</si>
  <si>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</si>
  <si>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</si>
  <si>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</si>
  <si>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</si>
  <si>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</si>
  <si>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</si>
  <si>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</si>
  <si>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</si>
  <si>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</si>
  <si>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</si>
  <si>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</si>
  <si>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</si>
  <si>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</si>
  <si>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</si>
  <si>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</si>
  <si>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</si>
  <si>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</si>
  <si>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</si>
  <si>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</si>
  <si>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</si>
  <si>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</si>
  <si>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</si>
  <si>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</si>
  <si>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</si>
  <si>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</si>
  <si>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</si>
  <si>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</si>
  <si>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</si>
  <si>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</si>
  <si>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</si>
  <si>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</si>
  <si>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</si>
  <si>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</si>
  <si>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</si>
  <si>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</si>
  <si>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</si>
  <si>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</si>
  <si>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</si>
  <si>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</si>
  <si>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</si>
  <si>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</si>
  <si>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</si>
  <si>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</si>
  <si>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</si>
  <si>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</si>
  <si>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</si>
  <si>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</si>
  <si>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</si>
  <si>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</si>
  <si>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</si>
  <si>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</si>
  <si>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</si>
  <si>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</si>
  <si>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</si>
  <si>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</si>
  <si>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</si>
  <si>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</si>
  <si>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</si>
  <si>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</si>
  <si>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</si>
  <si>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</si>
  <si>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</si>
  <si>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</si>
  <si>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</si>
  <si>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</si>
  <si>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</si>
  <si>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</si>
  <si>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</si>
  <si>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</si>
  <si>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</si>
  <si>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</si>
  <si>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</si>
  <si>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</si>
  <si>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</si>
  <si>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</si>
  <si>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</si>
  <si>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</si>
  <si>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</si>
  <si>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</si>
  <si>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</si>
  <si>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</si>
  <si>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</si>
  <si>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</si>
  <si>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</si>
  <si>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</si>
  <si>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</si>
  <si>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</si>
  <si>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</si>
  <si>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</si>
  <si>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</si>
  <si>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</si>
  <si>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</si>
  <si>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</si>
  <si>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</si>
  <si>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</si>
  <si>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</si>
  <si>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</si>
  <si>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</si>
  <si>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</si>
  <si>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</si>
  <si>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</si>
  <si>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</si>
  <si>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</si>
  <si>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</si>
  <si>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</si>
  <si>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</si>
  <si>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</si>
  <si>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</si>
  <si>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</si>
  <si>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</si>
  <si>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</si>
  <si>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</si>
  <si>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</si>
  <si>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</si>
  <si>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</si>
  <si>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</si>
  <si>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</si>
  <si>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</si>
  <si>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</si>
  <si>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</si>
  <si>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</si>
  <si>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</si>
  <si>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</si>
  <si>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</si>
  <si>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</si>
  <si>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</si>
  <si>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</si>
  <si>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</si>
  <si>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</si>
  <si>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</si>
  <si>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</si>
  <si>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</si>
  <si>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</si>
  <si>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</si>
  <si>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</si>
  <si>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</si>
  <si>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</si>
  <si>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</si>
  <si>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</si>
  <si>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</si>
  <si>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</si>
  <si>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</si>
  <si>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</si>
  <si>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</si>
  <si>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</si>
  <si>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</si>
  <si>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</si>
  <si>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</si>
  <si>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</si>
  <si>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</si>
  <si>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</si>
  <si>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</si>
  <si>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</si>
  <si>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</si>
  <si>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</si>
  <si>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</si>
  <si>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</si>
  <si>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</si>
  <si>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</si>
  <si>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</si>
  <si>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</si>
  <si>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</si>
  <si>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</si>
  <si>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</si>
  <si>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</si>
  <si>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</si>
  <si>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</si>
  <si>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</si>
  <si>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</si>
  <si>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</si>
  <si>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</si>
  <si>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</si>
  <si>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</si>
  <si>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</si>
  <si>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</si>
  <si>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</si>
  <si>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</si>
  <si>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</si>
  <si>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</si>
  <si>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</si>
  <si>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</si>
  <si>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</si>
  <si>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</si>
  <si>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</si>
  <si>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</si>
  <si>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</si>
  <si>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</si>
  <si>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</si>
  <si>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</si>
  <si>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</si>
  <si>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</si>
  <si>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</si>
  <si>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</si>
  <si>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</si>
  <si>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</si>
  <si>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</si>
  <si>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</si>
  <si>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</si>
  <si>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</si>
  <si>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</si>
  <si>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</si>
  <si>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</si>
  <si>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</si>
  <si>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</si>
  <si>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</si>
  <si>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</si>
  <si>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</si>
  <si>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</si>
  <si>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</si>
  <si>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</si>
  <si>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</si>
  <si>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</si>
  <si>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</si>
  <si>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</si>
  <si>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</si>
  <si>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</si>
  <si>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</si>
  <si>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</si>
  <si>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</si>
  <si>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</si>
  <si>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</si>
  <si>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</si>
  <si>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</si>
  <si>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</si>
  <si>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</si>
  <si>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</si>
  <si>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</si>
  <si>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</si>
  <si>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</si>
  <si>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</si>
  <si>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</si>
  <si>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</si>
  <si>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</si>
  <si>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</si>
  <si>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</si>
  <si>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</si>
  <si>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</si>
  <si>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</si>
  <si>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</si>
  <si>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</si>
  <si>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</si>
  <si>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</si>
  <si>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</si>
  <si>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</si>
  <si>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</si>
  <si>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</si>
  <si>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</si>
  <si>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</si>
  <si>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</si>
  <si>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</si>
  <si>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</si>
  <si>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</si>
  <si>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</si>
  <si>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</si>
  <si>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</si>
  <si>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</si>
  <si>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</si>
  <si>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</si>
  <si>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</si>
  <si>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</si>
  <si>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</si>
  <si>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</si>
  <si>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</si>
  <si>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</si>
  <si>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</si>
  <si>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</si>
  <si>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</si>
  <si>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</si>
  <si>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</si>
  <si>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</si>
  <si>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</si>
  <si>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</si>
  <si>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</si>
  <si>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</si>
  <si>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</si>
  <si>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</si>
  <si>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</si>
  <si>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</si>
  <si>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</si>
  <si>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</si>
  <si>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</si>
  <si>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</si>
  <si>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</si>
  <si>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</si>
  <si>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</si>
  <si>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</si>
  <si>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</si>
  <si>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</si>
  <si>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</si>
  <si>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</si>
  <si>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</si>
  <si>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</si>
  <si>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</si>
  <si>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</si>
  <si>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</si>
  <si>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</si>
  <si>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</si>
  <si>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</si>
  <si>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</si>
  <si>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</si>
  <si>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</si>
  <si>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</si>
  <si>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</si>
  <si>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</si>
  <si>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</si>
  <si>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</si>
  <si>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</si>
  <si>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</si>
  <si>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</si>
  <si>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</si>
  <si>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</si>
  <si>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</si>
  <si>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</si>
  <si>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</si>
  <si>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</si>
  <si>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</si>
  <si>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</si>
  <si>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</si>
  <si>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</si>
  <si>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</si>
  <si>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</si>
  <si>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</si>
  <si>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</si>
  <si>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</si>
  <si>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</si>
  <si>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</si>
  <si>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</si>
  <si>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</si>
  <si>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</si>
  <si>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</si>
  <si>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</si>
  <si>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</si>
  <si>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</si>
  <si>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</si>
  <si>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</si>
  <si>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</si>
  <si>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</si>
  <si>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</si>
  <si>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</si>
  <si>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</si>
  <si>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</si>
  <si>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</si>
  <si>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</si>
  <si>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</si>
  <si>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</si>
  <si>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</si>
  <si>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</si>
  <si>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</si>
  <si>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</si>
  <si>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</si>
  <si>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</si>
  <si>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</si>
  <si>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</si>
  <si>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</si>
  <si>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</si>
  <si>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</si>
  <si>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</si>
  <si>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</si>
  <si>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</si>
  <si>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</si>
  <si>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</si>
  <si>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</si>
  <si>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</si>
  <si>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</si>
  <si>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</si>
  <si>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</si>
  <si>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</si>
  <si>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</si>
  <si>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</si>
  <si>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</si>
  <si>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</si>
  <si>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</si>
  <si>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</si>
  <si>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</si>
  <si>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</si>
  <si>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</si>
  <si>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</si>
  <si>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</si>
  <si>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</si>
  <si>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</si>
  <si>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</si>
  <si>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</si>
  <si>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</si>
  <si>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</si>
  <si>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</si>
  <si>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</si>
  <si>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</si>
  <si>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</si>
  <si>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</si>
  <si>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</si>
  <si>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</si>
  <si>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</si>
  <si>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</si>
  <si>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</si>
  <si>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</si>
  <si>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</si>
  <si>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</si>
  <si>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</si>
  <si>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</si>
  <si>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</si>
  <si>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</si>
  <si>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</si>
  <si>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</si>
  <si>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</si>
  <si>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</si>
  <si>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</si>
  <si>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</si>
  <si>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</si>
  <si>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</si>
  <si>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</si>
  <si>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</si>
  <si>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</si>
  <si>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</si>
  <si>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</si>
  <si>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</si>
  <si>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</si>
  <si>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</si>
  <si>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</si>
  <si>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</si>
  <si>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</si>
  <si>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</si>
  <si>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</si>
  <si>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</si>
  <si>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</si>
  <si>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</si>
  <si>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</si>
  <si>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</si>
  <si>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</si>
  <si>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</si>
  <si>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</si>
  <si>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</si>
  <si>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</si>
  <si>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</si>
  <si>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</si>
  <si>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</si>
  <si>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</si>
  <si>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</si>
  <si>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</si>
  <si>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</si>
  <si>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</si>
  <si>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</si>
  <si>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</si>
  <si>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</si>
  <si>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</si>
  <si>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</si>
  <si>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</si>
  <si>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</si>
  <si>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</si>
  <si>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</si>
  <si>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</si>
  <si>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</si>
  <si>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</si>
  <si>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</si>
  <si>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</si>
  <si>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</si>
  <si>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</si>
  <si>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</si>
  <si>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</si>
  <si>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</si>
  <si>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</si>
  <si>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</si>
  <si>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</si>
  <si>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</si>
  <si>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</si>
  <si>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</si>
  <si>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</si>
  <si>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</si>
  <si>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</si>
  <si>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</si>
  <si>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</si>
  <si>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</si>
  <si>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</si>
  <si>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</si>
  <si>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</si>
  <si>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</si>
  <si>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</si>
  <si>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</si>
  <si>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</si>
  <si>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</si>
  <si>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</si>
  <si>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</si>
  <si>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</si>
  <si>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</si>
  <si>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</si>
  <si>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</si>
  <si>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</si>
  <si>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</si>
  <si>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</si>
  <si>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</si>
  <si>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</si>
  <si>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</si>
  <si>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</si>
  <si>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</si>
  <si>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</si>
  <si>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</si>
  <si>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</si>
  <si>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</si>
  <si>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</si>
  <si>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</si>
  <si>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</si>
  <si>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</si>
  <si>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</si>
  <si>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</si>
  <si>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</si>
  <si>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</si>
  <si>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</si>
  <si>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</si>
  <si>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</si>
  <si>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</si>
  <si>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</si>
  <si>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</si>
  <si>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</si>
  <si>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</si>
  <si>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</si>
  <si>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</si>
  <si>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</si>
  <si>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</si>
  <si>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</si>
  <si>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</si>
  <si>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</si>
  <si>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</si>
  <si>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</si>
  <si>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</si>
  <si>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</si>
  <si>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</si>
  <si>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</si>
  <si>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</si>
  <si>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</si>
  <si>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</si>
  <si>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</si>
  <si>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</si>
  <si>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</si>
  <si>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</si>
  <si>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</si>
  <si>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</si>
  <si>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</si>
  <si>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</si>
  <si>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</si>
  <si>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</si>
  <si>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</si>
  <si>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</si>
  <si>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</si>
  <si>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</si>
  <si>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</si>
  <si>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</si>
  <si>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</si>
  <si>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</si>
  <si>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</si>
  <si>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</si>
  <si>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</si>
  <si>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</si>
  <si>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</si>
  <si>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</si>
  <si>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</si>
  <si>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</si>
  <si>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</si>
  <si>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</si>
  <si>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</si>
  <si>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</si>
  <si>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</si>
  <si>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</si>
  <si>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</si>
  <si>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</si>
  <si>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</si>
  <si>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</si>
  <si>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</si>
  <si>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</si>
  <si>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</si>
  <si>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</si>
  <si>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</si>
  <si>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</si>
  <si>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</si>
  <si>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</si>
  <si>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</si>
  <si>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</si>
  <si>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</si>
  <si>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</si>
  <si>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</si>
  <si>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</si>
  <si>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</si>
  <si>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</si>
  <si>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</si>
  <si>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</si>
  <si>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</si>
  <si>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</si>
  <si>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</si>
  <si>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</si>
  <si>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</si>
  <si>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</si>
  <si>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</si>
  <si>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</si>
  <si>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</si>
  <si>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</si>
  <si>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</si>
  <si>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</si>
  <si>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</si>
  <si>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</si>
  <si>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</si>
  <si>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</si>
  <si>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</si>
  <si>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</si>
  <si>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</si>
  <si>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</si>
  <si>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</si>
  <si>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</si>
  <si>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</si>
  <si>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</si>
  <si>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</si>
  <si>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</si>
  <si>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</si>
  <si>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</si>
  <si>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</si>
  <si>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</si>
  <si>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</si>
  <si>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</si>
  <si>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</si>
  <si>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</si>
  <si>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</si>
  <si>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</si>
  <si>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</si>
  <si>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</si>
  <si>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</si>
  <si>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</si>
  <si>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</si>
  <si>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</si>
  <si>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</si>
  <si>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</si>
  <si>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</si>
  <si>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</si>
  <si>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</si>
  <si>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</si>
  <si>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</si>
  <si>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</si>
  <si>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</si>
  <si>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</si>
  <si>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</si>
  <si>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</si>
  <si>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</si>
  <si>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</si>
  <si>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</si>
  <si>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</si>
  <si>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</si>
  <si>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</si>
  <si>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</si>
  <si>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</si>
  <si>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</si>
  <si>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</si>
  <si>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</si>
  <si>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</si>
  <si>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</si>
  <si>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</si>
  <si>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</si>
  <si>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</si>
  <si>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</si>
  <si>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</si>
  <si>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</si>
  <si>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</si>
  <si>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</si>
  <si>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</si>
  <si>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</si>
  <si>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</si>
  <si>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</si>
  <si>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</si>
  <si>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</si>
  <si>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</si>
  <si>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</si>
  <si>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</si>
  <si>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</si>
  <si>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</si>
  <si>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</si>
  <si>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</si>
  <si>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</si>
  <si>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</si>
  <si>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</si>
  <si>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</si>
  <si>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</si>
  <si>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</si>
  <si>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</si>
  <si>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</si>
  <si>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</si>
  <si>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</si>
  <si>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</si>
  <si>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</si>
  <si>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</si>
  <si>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</si>
  <si>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</si>
  <si>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</si>
  <si>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</si>
  <si>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</si>
  <si>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</si>
  <si>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</si>
  <si>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</si>
  <si>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</si>
  <si>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</si>
  <si>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</si>
  <si>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</si>
  <si>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</si>
  <si>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</si>
  <si>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</si>
  <si>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</si>
  <si>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</si>
  <si>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</si>
  <si>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</si>
  <si>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</si>
  <si>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</si>
  <si>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</si>
  <si>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</si>
  <si>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</si>
  <si>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</si>
  <si>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</si>
  <si>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</si>
  <si>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</si>
  <si>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</si>
  <si>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</si>
  <si>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</si>
  <si>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</si>
  <si>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</si>
  <si>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</si>
  <si>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</si>
  <si>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</si>
  <si>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</si>
  <si>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</si>
  <si>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</si>
  <si>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</si>
  <si>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</si>
  <si>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</si>
  <si>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</si>
  <si>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</si>
  <si>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</si>
  <si>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</si>
  <si>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</si>
  <si>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</si>
  <si>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</si>
  <si>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</si>
  <si>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</si>
  <si>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</si>
  <si>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</si>
  <si>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</si>
  <si>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</si>
  <si>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</si>
  <si>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</si>
  <si>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</si>
  <si>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</si>
  <si>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</si>
  <si>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</si>
  <si>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</si>
  <si>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</si>
  <si>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</si>
  <si>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</si>
  <si>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</si>
  <si>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</si>
  <si>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</si>
  <si>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</si>
  <si>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</si>
  <si>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</si>
  <si>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</si>
  <si>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</si>
  <si>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</si>
  <si>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</si>
  <si>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</si>
  <si>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</si>
  <si>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</si>
  <si>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</si>
  <si>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</si>
  <si>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</si>
  <si>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</si>
  <si>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</si>
  <si>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</si>
  <si>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</si>
  <si>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</si>
  <si>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</si>
  <si>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</si>
  <si>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</si>
  <si>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</si>
  <si>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</si>
  <si>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</si>
  <si>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</si>
  <si>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</si>
  <si>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</si>
  <si>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</si>
  <si>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</si>
  <si>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</si>
  <si>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</si>
  <si>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</si>
  <si>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</si>
  <si>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</si>
  <si>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</si>
  <si>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</si>
  <si>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</si>
  <si>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</si>
  <si>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</si>
  <si>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</si>
  <si>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</si>
  <si>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</si>
  <si>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</si>
  <si>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</si>
  <si>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</si>
  <si>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</si>
  <si>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</si>
  <si>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</si>
  <si>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</si>
  <si>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</si>
  <si>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</si>
  <si>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</si>
  <si>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</si>
  <si>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</si>
  <si>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</si>
  <si>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</si>
  <si>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</si>
  <si>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</si>
  <si>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</si>
  <si>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</si>
  <si>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</si>
  <si>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</si>
  <si>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</si>
  <si>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</si>
  <si>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</si>
  <si>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</si>
  <si>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</si>
  <si>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</si>
  <si>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</si>
  <si>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</si>
  <si>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</si>
  <si>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</si>
  <si>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</si>
  <si>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</si>
  <si>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</si>
  <si>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</si>
  <si>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</si>
  <si>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</si>
  <si>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</si>
  <si>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</si>
  <si>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</si>
  <si>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</si>
  <si>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</si>
  <si>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</si>
  <si>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</si>
  <si>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</si>
  <si>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</si>
  <si>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</si>
  <si>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</si>
  <si>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</si>
  <si>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</si>
  <si>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</si>
  <si>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</si>
  <si>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</si>
  <si>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</si>
  <si>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</si>
  <si>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</si>
  <si>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</si>
  <si>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</si>
  <si>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</si>
  <si>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</si>
  <si>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</si>
  <si>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</si>
  <si>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</si>
  <si>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</si>
  <si>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</si>
  <si>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</si>
  <si>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</si>
  <si>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</si>
  <si>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</si>
  <si>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</si>
  <si>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</si>
  <si>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</si>
  <si>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</si>
  <si>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</si>
  <si>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</si>
  <si>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</si>
  <si>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</si>
  <si>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</si>
  <si>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</si>
  <si>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</si>
  <si>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</si>
  <si>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</si>
  <si>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</si>
  <si>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</si>
  <si>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</si>
  <si>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</si>
  <si>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</si>
  <si>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</si>
  <si>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</si>
  <si>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</si>
  <si>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</si>
  <si>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</si>
  <si>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</si>
  <si>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</si>
  <si>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</si>
  <si>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</si>
  <si>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</si>
  <si>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</si>
  <si>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</si>
  <si>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</si>
  <si>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</si>
  <si>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</si>
  <si>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</si>
  <si>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</si>
  <si>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</si>
  <si>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</si>
  <si>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</si>
  <si>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</si>
  <si>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</si>
  <si>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</si>
  <si>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</si>
  <si>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</si>
  <si>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</si>
  <si>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</si>
  <si>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</si>
  <si>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</si>
  <si>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</si>
  <si>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</si>
  <si>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</si>
  <si>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</si>
  <si>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</si>
  <si>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</si>
  <si>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</si>
  <si>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</si>
  <si>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</si>
  <si>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</si>
  <si>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</si>
  <si>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</si>
  <si>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</si>
  <si>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</si>
  <si>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</si>
  <si>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</si>
  <si>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</si>
  <si>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</si>
  <si>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</si>
  <si>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</si>
  <si>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</si>
  <si>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</si>
  <si>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</si>
  <si>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</si>
  <si>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</si>
  <si>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</si>
  <si>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</si>
  <si>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</si>
  <si>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</si>
  <si>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</si>
  <si>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</si>
  <si>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</si>
  <si>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</si>
  <si>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</si>
  <si>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</si>
  <si>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</si>
  <si>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</si>
  <si>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</si>
  <si>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</si>
  <si>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</si>
  <si>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</si>
  <si>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</si>
  <si>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</si>
  <si>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</si>
  <si>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</si>
  <si>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</si>
  <si>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</si>
  <si>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</si>
  <si>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</si>
  <si>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</si>
  <si>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</si>
  <si>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</si>
  <si>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</si>
  <si>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</si>
  <si>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</si>
  <si>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</si>
  <si>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</si>
  <si>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</si>
  <si>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</si>
  <si>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</si>
  <si>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</si>
  <si>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</si>
  <si>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</si>
  <si>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</si>
  <si>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</si>
  <si>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</si>
  <si>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</si>
  <si>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</si>
  <si>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</si>
  <si>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</si>
  <si>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</si>
  <si>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</si>
  <si>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</si>
  <si>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</si>
  <si>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</si>
  <si>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</si>
  <si>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</si>
  <si>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</si>
  <si>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</si>
  <si>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</si>
  <si>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</si>
  <si>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</si>
  <si>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</si>
  <si>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</si>
  <si>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</si>
  <si>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</si>
  <si>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</si>
  <si>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</si>
  <si>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</si>
  <si>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</si>
  <si>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</si>
  <si>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</si>
  <si>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</si>
  <si>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</si>
  <si>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</si>
  <si>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</si>
  <si>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</si>
  <si>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</si>
  <si>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</si>
  <si>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</si>
  <si>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</si>
  <si>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</si>
  <si>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</si>
  <si>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</si>
  <si>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</si>
  <si>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</si>
  <si>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</si>
  <si>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</si>
  <si>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</si>
  <si>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</si>
  <si>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</si>
  <si>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</si>
  <si>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</si>
  <si>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</si>
  <si>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</si>
  <si>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</si>
  <si>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</si>
  <si>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</si>
  <si>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</si>
  <si>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</si>
  <si>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</si>
  <si>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</si>
  <si>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</si>
  <si>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</si>
  <si>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</si>
  <si>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</si>
  <si>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</si>
  <si>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</si>
  <si>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</si>
  <si>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</si>
  <si>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</si>
  <si>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</si>
  <si>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</si>
  <si>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</si>
  <si>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</si>
  <si>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</si>
  <si>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</si>
  <si>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</si>
  <si>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</si>
  <si>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</si>
  <si>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</si>
  <si>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</si>
  <si>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</si>
  <si>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</si>
  <si>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</si>
  <si>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</si>
  <si>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</si>
  <si>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</si>
  <si>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</si>
  <si>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</si>
  <si>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</si>
  <si>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</si>
  <si>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</si>
  <si>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</si>
  <si>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</si>
  <si>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</si>
  <si>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</si>
  <si>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</si>
  <si>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</si>
  <si>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</si>
  <si>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</si>
  <si>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</si>
  <si>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</si>
  <si>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</si>
  <si>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</si>
  <si>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</si>
  <si>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</si>
  <si>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</si>
  <si>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</si>
  <si>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</si>
  <si>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</si>
  <si>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</si>
  <si>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</si>
  <si>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</si>
  <si>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</si>
  <si>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</si>
  <si>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</si>
  <si>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</si>
  <si>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</si>
  <si>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</si>
  <si>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</si>
  <si>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</si>
  <si>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</si>
  <si>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</si>
  <si>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</si>
  <si>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</si>
  <si>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</si>
  <si>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</si>
  <si>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</si>
  <si>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</si>
  <si>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</si>
  <si>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</si>
  <si>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</si>
  <si>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</si>
  <si>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</si>
  <si>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</si>
  <si>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</si>
  <si>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</si>
  <si>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</si>
  <si>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</si>
  <si>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</si>
  <si>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</si>
  <si>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</si>
  <si>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</si>
  <si>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</si>
  <si>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</si>
  <si>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</si>
  <si>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</si>
  <si>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</si>
  <si>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</si>
  <si>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</si>
  <si>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</si>
  <si>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</si>
  <si>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</si>
  <si>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</si>
  <si>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</si>
  <si>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</si>
  <si>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</si>
  <si>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</si>
  <si>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</si>
  <si>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</si>
  <si>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</si>
  <si>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</si>
  <si>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</si>
  <si>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</si>
  <si>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</si>
  <si>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</si>
  <si>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</si>
  <si>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</si>
  <si>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</si>
  <si>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</si>
  <si>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</si>
  <si>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</si>
  <si>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</si>
  <si>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</si>
  <si>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</si>
  <si>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</si>
  <si>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</si>
  <si>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</si>
  <si>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</si>
  <si>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</si>
  <si>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</si>
  <si>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</si>
  <si>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</si>
  <si>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</si>
  <si>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</si>
  <si>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</si>
  <si>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</si>
  <si>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</si>
  <si>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</si>
  <si>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</si>
  <si>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</si>
  <si>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</si>
  <si>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</si>
  <si>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</si>
  <si>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</si>
  <si>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</si>
  <si>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</si>
  <si>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</si>
  <si>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</si>
  <si>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</si>
  <si>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</si>
  <si>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</si>
  <si>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</si>
  <si>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</si>
  <si>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</si>
  <si>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</si>
  <si>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</si>
  <si>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</si>
  <si>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</si>
  <si>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</si>
  <si>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</si>
  <si>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</si>
  <si>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</si>
  <si>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</si>
  <si>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</si>
  <si>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</si>
  <si>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</si>
  <si>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</si>
  <si>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</si>
  <si>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</si>
  <si>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</si>
  <si>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</si>
  <si>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</si>
  <si>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</si>
  <si>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</si>
  <si>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</si>
  <si>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</si>
  <si>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</si>
  <si>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</si>
  <si>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</si>
  <si>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</si>
  <si>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</si>
  <si>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</si>
  <si>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</si>
  <si>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</si>
  <si>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</si>
  <si>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</si>
  <si>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</si>
  <si>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</si>
  <si>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</si>
  <si>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</si>
  <si>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</si>
  <si>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</si>
  <si>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</si>
  <si>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</si>
  <si>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</si>
  <si>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</si>
  <si>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</si>
  <si>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</si>
  <si>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</si>
  <si>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</si>
  <si>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</si>
  <si>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</si>
  <si>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</si>
  <si>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</si>
  <si>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</si>
  <si>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</si>
  <si>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</si>
  <si>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</si>
  <si>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</si>
  <si>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</si>
  <si>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</si>
  <si>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</si>
  <si>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</si>
  <si>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</si>
  <si>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</si>
  <si>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</si>
  <si>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</si>
  <si>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</si>
  <si>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</si>
  <si>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</si>
  <si>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</si>
  <si>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</si>
  <si>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</si>
  <si>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</si>
  <si>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</si>
  <si>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</si>
  <si>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</si>
  <si>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</si>
  <si>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</si>
  <si>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</si>
  <si>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</si>
  <si>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</si>
  <si>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</si>
  <si>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</si>
  <si>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</si>
  <si>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</si>
  <si>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</si>
  <si>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</si>
  <si>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</si>
  <si>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</si>
  <si>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</si>
  <si>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</si>
  <si>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</si>
  <si>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</si>
  <si>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</si>
  <si>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</si>
  <si>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</si>
  <si>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</si>
  <si>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</si>
  <si>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</si>
  <si>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</si>
  <si>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</si>
  <si>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</si>
  <si>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</si>
  <si>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</si>
  <si>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</si>
  <si>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</si>
  <si>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</si>
  <si>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</si>
  <si>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</si>
  <si>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</si>
  <si>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</si>
  <si>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</si>
  <si>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</si>
  <si>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</si>
  <si>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</si>
  <si>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</si>
  <si>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</si>
  <si>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</si>
  <si>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</si>
  <si>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</si>
  <si>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</si>
  <si>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</si>
  <si>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</si>
  <si>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</si>
  <si>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</si>
  <si>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</si>
  <si>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</si>
  <si>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</si>
  <si>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</si>
  <si>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</si>
  <si>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</si>
  <si>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</si>
  <si>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</si>
  <si>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</si>
  <si>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</si>
  <si>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</si>
  <si>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</si>
  <si>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</si>
  <si>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</si>
  <si>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</si>
  <si>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</si>
  <si>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</si>
  <si>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</si>
  <si>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</si>
  <si>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</si>
  <si>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</si>
  <si>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</si>
  <si>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</si>
  <si>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</si>
  <si>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</si>
  <si>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</si>
  <si>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</si>
  <si>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</si>
  <si>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</si>
  <si>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</si>
  <si>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</si>
  <si>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</si>
  <si>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</si>
  <si>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</si>
  <si>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</si>
  <si>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</si>
  <si>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</si>
  <si>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</si>
  <si>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</si>
  <si>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</si>
  <si>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</si>
  <si>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</si>
  <si>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</si>
  <si>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</si>
  <si>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</si>
  <si>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</si>
  <si>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</si>
  <si>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</si>
  <si>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</si>
  <si>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</si>
  <si>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</si>
  <si>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</si>
  <si>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</si>
  <si>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</si>
  <si>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</si>
  <si>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</si>
  <si>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</si>
  <si>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</si>
  <si>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</si>
  <si>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</si>
  <si>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</si>
  <si>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</si>
  <si>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</si>
  <si>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</si>
  <si>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</si>
  <si>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</si>
  <si>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</si>
  <si>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</si>
  <si>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</si>
  <si>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</si>
  <si>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</si>
  <si>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</si>
  <si>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</si>
  <si>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</si>
  <si>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</si>
  <si>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</si>
  <si>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</si>
  <si>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</si>
  <si>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</si>
  <si>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</si>
  <si>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</si>
  <si>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</si>
  <si>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</si>
  <si>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</si>
  <si>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</si>
  <si>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</si>
  <si>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</si>
  <si>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</si>
  <si>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</si>
  <si>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</si>
  <si>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</si>
  <si>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</si>
  <si>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</si>
  <si>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</si>
  <si>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</si>
  <si>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</si>
  <si>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</si>
  <si>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</si>
  <si>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</si>
  <si>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</si>
  <si>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</si>
  <si>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</si>
  <si>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</si>
  <si>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</si>
  <si>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</si>
  <si>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</si>
  <si>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</si>
  <si>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</si>
  <si>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</si>
  <si>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</si>
  <si>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</si>
  <si>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</si>
  <si>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</si>
  <si>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</si>
  <si>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</si>
  <si>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</si>
  <si>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</si>
  <si>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</si>
  <si>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</si>
  <si>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</si>
  <si>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</si>
  <si>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</si>
  <si>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</si>
  <si>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</si>
  <si>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</si>
  <si>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</si>
  <si>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</si>
  <si>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</si>
  <si>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</si>
  <si>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</si>
  <si>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</si>
  <si>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</si>
  <si>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</si>
  <si>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</si>
  <si>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</si>
  <si>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</si>
  <si>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</si>
  <si>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</si>
  <si>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</si>
  <si>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</si>
  <si>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</si>
  <si>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</si>
  <si>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</si>
  <si>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</si>
  <si>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</si>
  <si>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</si>
  <si>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</si>
  <si>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</si>
  <si>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</si>
  <si>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</si>
  <si>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</si>
  <si>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</si>
  <si>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</si>
  <si>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</si>
  <si>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</si>
  <si>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</si>
  <si>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</si>
  <si>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</si>
  <si>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</si>
  <si>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</si>
  <si>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</si>
  <si>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</si>
  <si>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</si>
  <si>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</si>
  <si>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</si>
  <si>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</si>
  <si>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</si>
  <si>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</si>
  <si>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</si>
  <si>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</si>
  <si>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</si>
  <si>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</si>
  <si>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</si>
  <si>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</si>
  <si>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</si>
  <si>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</si>
  <si>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</si>
  <si>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</si>
  <si>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</si>
  <si>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</si>
  <si>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</si>
  <si>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</si>
  <si>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</si>
  <si>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</si>
  <si>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</si>
  <si>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</si>
  <si>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</si>
  <si>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</si>
  <si>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</si>
  <si>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</si>
  <si>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</si>
  <si>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</si>
  <si>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</si>
  <si>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</si>
  <si>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</si>
  <si>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</si>
  <si>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</si>
  <si>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</si>
  <si>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</si>
  <si>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</si>
  <si>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</si>
  <si>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</si>
  <si>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</si>
  <si>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</si>
  <si>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</si>
  <si>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</si>
  <si>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</si>
  <si>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</si>
  <si>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</si>
  <si>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</si>
  <si>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</si>
  <si>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</si>
  <si>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</si>
  <si>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</si>
  <si>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</si>
  <si>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</si>
  <si>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</si>
  <si>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</si>
  <si>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</si>
  <si>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</si>
  <si>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</si>
  <si>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</si>
  <si>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</si>
  <si>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</si>
  <si>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</si>
  <si>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</si>
  <si>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</si>
  <si>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</si>
  <si>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</si>
  <si>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</si>
  <si>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</si>
  <si>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</si>
  <si>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</si>
  <si>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</si>
  <si>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</si>
  <si>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</si>
  <si>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</si>
  <si>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</si>
  <si>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</si>
  <si>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</si>
  <si>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</si>
  <si>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</si>
  <si>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</si>
  <si>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</si>
  <si>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</si>
  <si>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</si>
  <si>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</si>
  <si>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</si>
  <si>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</si>
  <si>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</si>
  <si>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</si>
  <si>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</si>
  <si>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</si>
  <si>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</si>
  <si>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</si>
  <si>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</si>
  <si>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</si>
  <si>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</si>
  <si>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</si>
  <si>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</si>
  <si>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</si>
  <si>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</si>
  <si>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</si>
  <si>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</si>
  <si>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</si>
  <si>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</si>
  <si>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</si>
  <si>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</si>
  <si>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</si>
  <si>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</si>
  <si>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</si>
  <si>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</si>
  <si>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</si>
  <si>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</si>
  <si>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</si>
  <si>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</si>
  <si>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</si>
  <si>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</si>
  <si>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</si>
  <si>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</si>
  <si>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</si>
  <si>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</si>
  <si>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</si>
  <si>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</si>
  <si>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</si>
  <si>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</si>
  <si>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</si>
  <si>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</si>
  <si>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</si>
  <si>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</si>
  <si>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</si>
  <si>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</si>
  <si>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</si>
  <si>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</si>
  <si>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</si>
  <si>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</si>
  <si>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</si>
  <si>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</si>
  <si>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</si>
  <si>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</si>
  <si>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</si>
  <si>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</si>
  <si>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</si>
  <si>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</si>
  <si>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</si>
  <si>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</si>
  <si>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</si>
  <si>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</si>
  <si>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</si>
  <si>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</si>
  <si>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</si>
  <si>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</si>
  <si>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</si>
  <si>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</si>
  <si>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</si>
  <si>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</si>
  <si>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</si>
  <si>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</si>
  <si>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</si>
  <si>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</si>
  <si>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</si>
  <si>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</si>
  <si>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</si>
  <si>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</si>
  <si>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</si>
  <si>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</si>
  <si>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</si>
  <si>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</si>
  <si>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</si>
  <si>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</si>
  <si>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</si>
  <si>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</si>
  <si>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</si>
  <si>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</si>
  <si>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</si>
  <si>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</si>
  <si>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</si>
  <si>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</si>
  <si>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</si>
  <si>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</si>
  <si>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</si>
  <si>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</si>
  <si>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</si>
  <si>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</si>
  <si>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</si>
  <si>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</si>
  <si>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</si>
  <si>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</si>
  <si>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</si>
  <si>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</si>
  <si>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</si>
  <si>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</si>
  <si>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</si>
  <si>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</si>
  <si>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</si>
  <si>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</si>
  <si>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</si>
  <si>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</si>
  <si>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</si>
  <si>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</si>
  <si>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</si>
  <si>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</si>
  <si>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</si>
  <si>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</si>
  <si>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</si>
  <si>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</si>
  <si>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</si>
  <si>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</si>
  <si>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</si>
  <si>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</si>
  <si>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</si>
  <si>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</si>
  <si>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</si>
  <si>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</si>
  <si>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</si>
  <si>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</si>
  <si>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</si>
  <si>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</si>
  <si>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</si>
  <si>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</si>
  <si>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</si>
  <si>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</si>
  <si>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</si>
  <si>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</si>
  <si>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</si>
  <si>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</si>
  <si>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</si>
  <si>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</si>
  <si>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</si>
  <si>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</si>
  <si>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</si>
  <si>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</si>
  <si>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</si>
  <si>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</si>
  <si>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</si>
  <si>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</si>
  <si>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</si>
  <si>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</si>
  <si>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</si>
  <si>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</si>
  <si>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</si>
  <si>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</si>
  <si>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</si>
  <si>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</si>
  <si>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</si>
  <si>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</si>
  <si>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</si>
  <si>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</si>
  <si>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</si>
  <si>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</si>
  <si>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</si>
  <si>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</si>
  <si>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</si>
  <si>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</si>
  <si>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</si>
  <si>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</si>
  <si>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</si>
  <si>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</si>
  <si>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</si>
  <si>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</si>
  <si>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</si>
  <si>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</si>
  <si>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</si>
  <si>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</si>
  <si>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</si>
  <si>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</si>
  <si>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</si>
  <si>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</si>
  <si>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</si>
  <si>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</si>
  <si>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</si>
  <si>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</si>
  <si>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</si>
  <si>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</si>
  <si>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</si>
  <si>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</si>
  <si>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</si>
  <si>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</si>
  <si>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</si>
  <si>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</si>
  <si>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</si>
  <si>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</si>
  <si>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</si>
  <si>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</si>
  <si>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</si>
  <si>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</si>
  <si>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</si>
  <si>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</si>
  <si>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</si>
  <si>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</si>
  <si>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</si>
  <si>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</si>
  <si>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</si>
  <si>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</si>
  <si>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</si>
  <si>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</si>
  <si>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</si>
  <si>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</si>
  <si>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</si>
  <si>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</si>
  <si>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</si>
  <si>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</si>
  <si>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</si>
  <si>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</si>
  <si>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</si>
  <si>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</si>
  <si>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</si>
  <si>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</si>
  <si>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</si>
  <si>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</si>
  <si>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</si>
  <si>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</si>
  <si>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</si>
  <si>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</si>
  <si>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</si>
  <si>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</si>
  <si>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</si>
  <si>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</si>
  <si>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</si>
  <si>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</si>
  <si>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</si>
  <si>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</si>
  <si>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</si>
  <si>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</si>
  <si>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</si>
  <si>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</si>
  <si>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</si>
  <si>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</si>
  <si>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</si>
  <si>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</si>
  <si>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</si>
  <si>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</si>
  <si>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</si>
  <si>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</si>
  <si>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</si>
  <si>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</si>
  <si>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</si>
  <si>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</si>
  <si>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</si>
  <si>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</si>
  <si>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</si>
  <si>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</si>
  <si>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</si>
  <si>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</si>
  <si>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</si>
  <si>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</si>
  <si>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</si>
  <si>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</si>
  <si>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</si>
  <si>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</si>
  <si>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</si>
  <si>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</si>
  <si>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</si>
  <si>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</si>
  <si>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</si>
  <si>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</si>
  <si>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</si>
  <si>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</si>
  <si>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</si>
  <si>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</si>
  <si>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</si>
  <si>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</si>
  <si>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</si>
  <si>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</si>
  <si>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</si>
  <si>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</si>
  <si>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</si>
  <si>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</si>
  <si>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</si>
  <si>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</si>
  <si>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</si>
  <si>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</si>
  <si>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</si>
  <si>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</si>
  <si>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</si>
  <si>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</si>
  <si>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</si>
  <si>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</si>
  <si>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</si>
  <si>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</si>
  <si>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</si>
  <si>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</si>
  <si>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</si>
  <si>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</si>
  <si>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</si>
  <si>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</si>
  <si>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</si>
  <si>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</si>
  <si>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</si>
  <si>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</si>
  <si>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</si>
  <si>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</si>
  <si>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</si>
  <si>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</si>
  <si>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</si>
  <si>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</si>
  <si>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</si>
  <si>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</si>
  <si>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</si>
  <si>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</si>
  <si>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</si>
  <si>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</si>
  <si>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</si>
  <si>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</si>
  <si>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</si>
  <si>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</si>
  <si>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</si>
  <si>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</si>
  <si>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</si>
  <si>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</si>
  <si>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</si>
  <si>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</si>
  <si>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</si>
  <si>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</si>
  <si>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</si>
  <si>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</si>
  <si>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</si>
  <si>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</si>
  <si>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</si>
  <si>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</si>
  <si>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</si>
  <si>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</si>
  <si>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</si>
  <si>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</si>
  <si>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</si>
  <si>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</si>
  <si>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</si>
  <si>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</si>
  <si>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</si>
  <si>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</si>
  <si>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</si>
  <si>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</si>
  <si>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</si>
  <si>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</si>
  <si>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</si>
  <si>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</si>
  <si>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</si>
  <si>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</si>
  <si>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</si>
  <si>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</si>
  <si>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</si>
  <si>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</si>
  <si>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</si>
  <si>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</si>
  <si>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</si>
  <si>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</si>
  <si>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</si>
  <si>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</si>
  <si>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</si>
  <si>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</si>
  <si>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</si>
  <si>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</si>
  <si>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</si>
  <si>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</si>
  <si>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</si>
  <si>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</si>
  <si>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</si>
  <si>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</si>
  <si>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</si>
  <si>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</si>
  <si>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</si>
  <si>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</si>
  <si>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</si>
  <si>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</si>
  <si>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</si>
  <si>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</si>
  <si>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</si>
  <si>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</si>
  <si>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</si>
  <si>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</si>
  <si>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</si>
  <si>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</si>
  <si>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</si>
  <si>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</si>
  <si>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</si>
  <si>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</si>
  <si>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</si>
  <si>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</si>
  <si>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</si>
  <si>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</si>
  <si>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</si>
  <si>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</si>
  <si>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</si>
  <si>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</si>
  <si>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</si>
  <si>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</si>
  <si>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</si>
  <si>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</si>
  <si>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</si>
  <si>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</si>
  <si>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</si>
  <si>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</si>
  <si>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</si>
  <si>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</si>
  <si>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</si>
  <si>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</si>
  <si>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</si>
  <si>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</si>
  <si>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</si>
  <si>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</si>
  <si>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</si>
  <si>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</si>
  <si>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</si>
  <si>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</si>
  <si>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</si>
  <si>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</si>
  <si>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</si>
  <si>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</si>
  <si>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</si>
  <si>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</si>
  <si>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</si>
  <si>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</si>
  <si>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</si>
  <si>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</si>
  <si>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</si>
  <si>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</si>
  <si>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</si>
  <si>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</si>
  <si>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</si>
  <si>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</si>
  <si>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</si>
  <si>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</si>
  <si>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</si>
  <si>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</si>
  <si>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</si>
  <si>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</si>
  <si>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</si>
  <si>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</si>
  <si>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</si>
  <si>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</si>
  <si>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</si>
  <si>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</si>
  <si>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</si>
  <si>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</si>
  <si>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</si>
  <si>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</si>
  <si>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</si>
  <si>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</si>
  <si>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</si>
  <si>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</si>
  <si>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</si>
  <si>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</si>
  <si>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</si>
  <si>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</si>
  <si>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</si>
  <si>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</si>
  <si>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</si>
  <si>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</si>
  <si>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</si>
  <si>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</si>
  <si>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</si>
  <si>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</si>
  <si>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</si>
  <si>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</si>
  <si>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</si>
  <si>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</si>
  <si>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</si>
  <si>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</si>
  <si>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</si>
  <si>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</si>
  <si>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</si>
  <si>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</si>
  <si>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</si>
  <si>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</si>
  <si>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</si>
  <si>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</si>
  <si>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</si>
  <si>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</si>
  <si>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</si>
  <si>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</si>
  <si>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</si>
  <si>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</si>
  <si>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</si>
  <si>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</si>
  <si>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</si>
  <si>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</si>
  <si>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</si>
  <si>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</si>
  <si>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</si>
  <si>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</si>
  <si>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</si>
  <si>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</si>
  <si>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</si>
  <si>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</si>
  <si>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</si>
  <si>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</si>
  <si>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</si>
  <si>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</si>
  <si>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</si>
  <si>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</si>
  <si>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</si>
  <si>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</si>
  <si>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</si>
  <si>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</si>
  <si>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</si>
  <si>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</si>
  <si>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</si>
  <si>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</si>
  <si>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</si>
  <si>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</si>
  <si>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</si>
  <si>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</si>
  <si>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</si>
  <si>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</si>
  <si>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</si>
  <si>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</si>
  <si>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</si>
  <si>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</si>
  <si>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</si>
  <si>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</si>
  <si>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</si>
  <si>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</si>
  <si>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</si>
  <si>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</si>
  <si>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</si>
  <si>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</si>
  <si>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</si>
  <si>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</si>
  <si>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</si>
  <si>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</si>
  <si>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</si>
  <si>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</si>
  <si>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</si>
  <si>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</si>
  <si>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</si>
  <si>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</si>
  <si>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</si>
  <si>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</si>
  <si>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</si>
  <si>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</si>
  <si>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</si>
  <si>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</si>
  <si>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</si>
  <si>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</si>
  <si>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</si>
  <si>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</si>
  <si>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</si>
  <si>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</si>
  <si>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</si>
  <si>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</si>
  <si>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</si>
  <si>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</si>
  <si>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</si>
  <si>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</si>
  <si>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</si>
  <si>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</si>
  <si>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</si>
  <si>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</si>
  <si>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</si>
  <si>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</si>
  <si>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</si>
  <si>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</si>
  <si>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</si>
  <si>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</si>
  <si>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</si>
  <si>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</si>
  <si>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</si>
  <si>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</si>
  <si>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</si>
  <si>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</si>
  <si>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</si>
  <si>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</si>
  <si>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</si>
  <si>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</si>
  <si>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</si>
  <si>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</si>
  <si>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</si>
  <si>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</si>
  <si>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</si>
  <si>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</si>
  <si>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</si>
  <si>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</si>
  <si>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</si>
  <si>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</si>
  <si>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</si>
  <si>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</si>
  <si>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</si>
  <si>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</si>
  <si>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</si>
  <si>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</si>
  <si>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</si>
  <si>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</si>
  <si>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</si>
  <si>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</si>
  <si>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</si>
  <si>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</si>
  <si>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</si>
  <si>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</si>
  <si>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</si>
  <si>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</si>
  <si>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</si>
  <si>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</si>
  <si>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</si>
  <si>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</si>
  <si>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</si>
  <si>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</si>
  <si>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</si>
  <si>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</si>
  <si>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</si>
  <si>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</si>
  <si>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</si>
  <si>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</si>
  <si>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</si>
  <si>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</si>
  <si>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</si>
  <si>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</si>
  <si>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</si>
  <si>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</si>
  <si>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</si>
  <si>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</si>
  <si>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</si>
  <si>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</si>
  <si>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</si>
  <si>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</si>
  <si>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</si>
  <si>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</si>
  <si>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</si>
  <si>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</si>
  <si>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</si>
  <si>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</si>
  <si>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</si>
  <si>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</si>
  <si>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</si>
  <si>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</si>
  <si>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</si>
  <si>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</si>
  <si>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</si>
  <si>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</si>
  <si>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</si>
  <si>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</si>
  <si>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</si>
  <si>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</si>
  <si>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</si>
  <si>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</si>
  <si>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</si>
  <si>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</si>
  <si>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</si>
  <si>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</si>
  <si>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</si>
  <si>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</si>
  <si>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</si>
  <si>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</si>
  <si>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</si>
  <si>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</si>
  <si>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</si>
  <si>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</si>
  <si>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</si>
  <si>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</si>
  <si>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</si>
  <si>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</si>
  <si>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</si>
  <si>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</si>
  <si>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</si>
  <si>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</si>
  <si>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</si>
  <si>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</si>
  <si>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</si>
  <si>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</si>
  <si>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</si>
  <si>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</si>
  <si>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</si>
  <si>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</si>
  <si>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</si>
  <si>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</si>
  <si>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</si>
  <si>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</si>
  <si>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</si>
  <si>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</si>
  <si>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</si>
  <si>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</si>
  <si>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</si>
  <si>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</si>
  <si>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</si>
  <si>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</si>
  <si>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</si>
  <si>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</si>
  <si>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</si>
  <si>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</si>
  <si>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</si>
  <si>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</si>
  <si>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</si>
  <si>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</si>
  <si>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</si>
  <si>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</si>
  <si>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</si>
  <si>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</si>
  <si>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</si>
  <si>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</si>
  <si>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</si>
  <si>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</si>
  <si>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</si>
  <si>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</si>
  <si>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</si>
  <si>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</si>
  <si>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</si>
  <si>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</si>
  <si>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</si>
  <si>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</si>
  <si>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</si>
  <si>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</si>
  <si>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</si>
  <si>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</si>
  <si>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</si>
  <si>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</si>
  <si>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</si>
  <si>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</si>
  <si>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</si>
  <si>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</si>
  <si>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</si>
  <si>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</si>
  <si>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</si>
  <si>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</si>
  <si>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</si>
  <si>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</si>
  <si>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</si>
  <si>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</si>
  <si>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</si>
  <si>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</si>
  <si>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</si>
  <si>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</si>
  <si>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</si>
  <si>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</si>
  <si>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</si>
  <si>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</si>
  <si>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</si>
  <si>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</si>
  <si>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</si>
  <si>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</si>
  <si>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</si>
  <si>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</si>
  <si>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</si>
  <si>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</si>
  <si>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</si>
  <si>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</si>
  <si>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</si>
  <si>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</si>
  <si>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</si>
  <si>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</si>
  <si>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</si>
  <si>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</si>
  <si>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</si>
  <si>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</si>
  <si>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</si>
  <si>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</si>
  <si>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</si>
  <si>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</si>
  <si>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</si>
  <si>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</si>
  <si>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</si>
  <si>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</si>
  <si>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</si>
  <si>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</si>
  <si>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</si>
  <si>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</si>
  <si>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</si>
  <si>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</si>
  <si>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</si>
  <si>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</si>
  <si>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</si>
  <si>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</si>
  <si>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</si>
  <si>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</si>
  <si>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</si>
  <si>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</si>
  <si>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</si>
  <si>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</si>
  <si>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</si>
  <si>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</si>
  <si>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</si>
  <si>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</si>
  <si>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</si>
  <si>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</si>
  <si>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</si>
  <si>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</si>
  <si>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</si>
  <si>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</si>
  <si>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</si>
  <si>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</si>
  <si>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</si>
  <si>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</si>
  <si>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</si>
  <si>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</si>
  <si>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</si>
  <si>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</si>
  <si>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</si>
  <si>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</si>
  <si>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</si>
  <si>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</si>
  <si>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</si>
  <si>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</si>
  <si>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</si>
  <si>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</si>
  <si>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</si>
  <si>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</si>
  <si>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</si>
  <si>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</si>
  <si>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</si>
  <si>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</si>
  <si>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</si>
  <si>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</si>
  <si>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</si>
  <si>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</si>
  <si>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</si>
  <si>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</si>
  <si>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</si>
  <si>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</si>
  <si>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</si>
  <si>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</si>
  <si>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</si>
  <si>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</si>
  <si>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</si>
  <si>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</si>
  <si>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</si>
  <si>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</si>
  <si>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</si>
  <si>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</si>
  <si>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</si>
  <si>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</si>
  <si>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</si>
  <si>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</si>
  <si>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</si>
  <si>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</si>
  <si>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</si>
  <si>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</si>
  <si>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</si>
  <si>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</si>
  <si>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</si>
  <si>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</si>
  <si>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</si>
  <si>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</si>
  <si>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</si>
  <si>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</si>
  <si>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</si>
  <si>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</si>
  <si>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</si>
  <si>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</si>
  <si>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</si>
  <si>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</si>
  <si>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</si>
  <si>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</si>
  <si>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</si>
  <si>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</si>
  <si>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</si>
  <si>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</si>
  <si>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</si>
  <si>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</si>
  <si>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</si>
  <si>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</si>
  <si>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</si>
  <si>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</si>
  <si>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</si>
  <si>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</si>
  <si>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</si>
  <si>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</si>
  <si>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</si>
  <si>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</si>
  <si>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</si>
  <si>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</si>
  <si>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</si>
  <si>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</si>
  <si>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</si>
  <si>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</si>
  <si>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</si>
  <si>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</si>
  <si>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</si>
  <si>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</si>
  <si>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</si>
  <si>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</si>
  <si>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</si>
  <si>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</si>
  <si>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</si>
  <si>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</si>
  <si>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</si>
  <si>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</si>
  <si>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</si>
  <si>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</si>
  <si>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</si>
  <si>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</si>
  <si>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</si>
  <si>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</si>
  <si>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</si>
  <si>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</si>
  <si>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</si>
  <si>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</si>
  <si>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</si>
  <si>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</si>
  <si>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</si>
  <si>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</si>
  <si>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</si>
  <si>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</si>
  <si>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</si>
  <si>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</si>
  <si>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</si>
  <si>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</si>
  <si>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</si>
  <si>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</si>
  <si>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</si>
  <si>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</si>
  <si>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</si>
  <si>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</si>
  <si>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</si>
  <si>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</si>
  <si>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</si>
  <si>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</si>
  <si>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</si>
  <si>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</si>
  <si>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</si>
  <si>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</si>
  <si>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</si>
  <si>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</si>
  <si>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</si>
  <si>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</si>
  <si>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</si>
  <si>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</si>
  <si>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</si>
  <si>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</si>
  <si>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</si>
  <si>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</si>
  <si>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</si>
  <si>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</si>
  <si>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</si>
  <si>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</si>
  <si>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</si>
  <si>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</si>
  <si>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</si>
  <si>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</si>
  <si>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</si>
  <si>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</si>
  <si>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</si>
  <si>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</si>
  <si>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</si>
  <si>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</si>
  <si>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</si>
  <si>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</si>
  <si>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</si>
  <si>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</si>
  <si>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</si>
  <si>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</si>
  <si>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</si>
  <si>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</si>
  <si>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</si>
  <si>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</si>
  <si>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</si>
  <si>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</si>
  <si>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</si>
  <si>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</si>
  <si>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</si>
  <si>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</si>
  <si>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</si>
  <si>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</si>
  <si>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</si>
  <si>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</si>
  <si>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</si>
  <si>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</si>
  <si>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</si>
  <si>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</si>
  <si>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</si>
  <si>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</si>
  <si>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</si>
  <si>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</si>
  <si>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</si>
  <si>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</si>
  <si>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</si>
  <si>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</si>
  <si>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</si>
  <si>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</si>
  <si>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</si>
  <si>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</si>
  <si>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</si>
  <si>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</si>
  <si>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</si>
  <si>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</si>
  <si>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</si>
  <si>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</si>
  <si>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</si>
  <si>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</si>
  <si>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</si>
  <si>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</si>
  <si>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</si>
  <si>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</si>
  <si>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</si>
  <si>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</si>
  <si>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</si>
  <si>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</si>
  <si>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</si>
  <si>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</si>
  <si>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</si>
  <si>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</si>
  <si>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</si>
  <si>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</si>
  <si>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</si>
  <si>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</si>
  <si>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</si>
  <si>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</si>
  <si>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</si>
  <si>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</si>
  <si>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</si>
  <si>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</si>
  <si>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</si>
  <si>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</si>
  <si>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</si>
  <si>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</si>
  <si>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</si>
  <si>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</si>
  <si>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</si>
  <si>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</si>
  <si>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</si>
  <si>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</si>
  <si>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</si>
  <si>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</si>
  <si>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</si>
  <si>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</si>
  <si>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</si>
  <si>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</si>
  <si>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</si>
  <si>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</si>
  <si>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</si>
  <si>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</si>
  <si>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</si>
  <si>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</si>
  <si>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</si>
  <si>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</si>
  <si>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</si>
  <si>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</si>
  <si>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</si>
  <si>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</si>
  <si>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</si>
  <si>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</si>
  <si>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</si>
  <si>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</si>
  <si>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</si>
  <si>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</si>
  <si>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</si>
  <si>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</si>
  <si>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</si>
  <si>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</si>
  <si>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</si>
  <si>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</si>
  <si>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</si>
  <si>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</si>
  <si>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</si>
  <si>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</si>
  <si>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</si>
  <si>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</si>
  <si>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</si>
  <si>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</si>
  <si>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</si>
  <si>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</si>
  <si>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</si>
  <si>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</si>
  <si>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</si>
  <si>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</si>
  <si>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</si>
  <si>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</si>
  <si>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</si>
  <si>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</si>
  <si>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</si>
  <si>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</si>
  <si>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</si>
  <si>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</si>
  <si>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</si>
  <si>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</si>
  <si>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</si>
  <si>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</si>
  <si>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</si>
  <si>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</si>
  <si>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</si>
  <si>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</si>
  <si>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</si>
  <si>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</si>
  <si>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</si>
  <si>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</si>
  <si>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</si>
  <si>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</si>
  <si>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</si>
  <si>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</si>
  <si>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</si>
  <si>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</si>
  <si>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</si>
  <si>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</si>
  <si>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</si>
  <si>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</si>
  <si>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</si>
  <si>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</si>
  <si>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</si>
  <si>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</si>
  <si>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</si>
  <si>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</si>
  <si>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</si>
  <si>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</si>
  <si>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</si>
  <si>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</si>
  <si>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</si>
  <si>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</si>
  <si>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</si>
  <si>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</si>
  <si>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</si>
  <si>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</si>
  <si>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</si>
  <si>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</si>
  <si>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</si>
  <si>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</si>
  <si>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</si>
  <si>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</si>
  <si>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</si>
  <si>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</si>
  <si>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</si>
  <si>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</si>
  <si>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</si>
  <si>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</si>
  <si>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</si>
  <si>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</si>
  <si>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</si>
  <si>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</si>
  <si>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</si>
  <si>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</si>
  <si>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</si>
  <si>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</si>
  <si>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</si>
  <si>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</si>
  <si>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</si>
  <si>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</si>
  <si>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</si>
  <si>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</si>
  <si>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</si>
  <si>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</si>
  <si>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</si>
  <si>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</si>
  <si>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</si>
  <si>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</si>
  <si>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</si>
  <si>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</si>
  <si>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</si>
  <si>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</si>
  <si>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</si>
  <si>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</si>
  <si>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</si>
  <si>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</si>
  <si>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</si>
  <si>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</si>
  <si>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</si>
  <si>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</si>
  <si>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</si>
  <si>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</si>
  <si>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</si>
  <si>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</si>
  <si>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</si>
  <si>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</si>
  <si>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</si>
  <si>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</si>
  <si>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</si>
  <si>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</si>
  <si>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</si>
  <si>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</si>
  <si>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</si>
  <si>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</si>
  <si>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</si>
  <si>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</si>
  <si>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</si>
  <si>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</si>
  <si>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</si>
  <si>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</si>
  <si>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</si>
  <si>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</si>
  <si>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</si>
  <si>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</si>
  <si>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</si>
  <si>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</si>
  <si>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</si>
  <si>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</si>
  <si>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</si>
  <si>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</si>
  <si>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</si>
  <si>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</si>
  <si>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</si>
  <si>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</si>
  <si>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</si>
  <si>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</si>
  <si>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</si>
  <si>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</si>
  <si>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</si>
  <si>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</si>
  <si>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</si>
  <si>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</si>
  <si>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</si>
  <si>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</si>
  <si>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</si>
  <si>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</si>
  <si>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</si>
  <si>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</si>
  <si>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</si>
  <si>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</si>
  <si>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</si>
  <si>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</si>
  <si>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</si>
  <si>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</si>
  <si>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</si>
  <si>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</si>
  <si>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</si>
  <si>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</si>
  <si>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</si>
  <si>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</si>
  <si>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</si>
  <si>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</si>
  <si>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</si>
  <si>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</si>
  <si>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</si>
  <si>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</si>
  <si>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</si>
  <si>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</si>
  <si>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</si>
  <si>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</si>
  <si>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</si>
  <si>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</si>
  <si>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</si>
  <si>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</si>
  <si>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</si>
  <si>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</si>
  <si>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</si>
  <si>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</si>
  <si>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</si>
  <si>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</si>
  <si>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</si>
  <si>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</si>
  <si>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</si>
  <si>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</si>
  <si>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</si>
  <si>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</si>
  <si>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</si>
  <si>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</si>
  <si>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</si>
  <si>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</si>
  <si>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</si>
  <si>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</si>
  <si>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</si>
  <si>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</si>
  <si>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</si>
  <si>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</si>
  <si>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</si>
  <si>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</si>
  <si>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</si>
  <si>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</si>
  <si>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</si>
  <si>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</si>
  <si>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</si>
  <si>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</si>
  <si>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</si>
  <si>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</si>
  <si>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</si>
  <si>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</si>
  <si>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</si>
  <si>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</si>
  <si>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</si>
  <si>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</si>
  <si>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</si>
  <si>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</si>
  <si>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</si>
  <si>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</si>
  <si>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</si>
  <si>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</si>
  <si>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</si>
  <si>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</si>
  <si>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</si>
  <si>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</si>
  <si>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</si>
  <si>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</si>
  <si>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</si>
  <si>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</si>
  <si>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</si>
  <si>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</si>
  <si>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</si>
  <si>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</si>
  <si>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</si>
  <si>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</si>
  <si>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</si>
  <si>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</si>
  <si>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</si>
  <si>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</si>
  <si>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</si>
  <si>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</si>
  <si>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</si>
  <si>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</si>
  <si>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</si>
  <si>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</si>
  <si>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</si>
  <si>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</si>
  <si>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</si>
  <si>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</si>
  <si>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</si>
  <si>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</si>
  <si>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</si>
  <si>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</si>
  <si>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</si>
  <si>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</si>
  <si>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</si>
  <si>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</si>
  <si>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</si>
  <si>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</si>
  <si>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</si>
  <si>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</si>
  <si>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</si>
  <si>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</si>
  <si>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</si>
  <si>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</si>
  <si>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</si>
  <si>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</si>
  <si>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</si>
  <si>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</si>
  <si>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</si>
  <si>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</si>
  <si>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</si>
  <si>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</si>
  <si>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</si>
  <si>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</si>
  <si>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</si>
  <si>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</si>
  <si>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</si>
  <si>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</si>
  <si>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</si>
  <si>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</si>
  <si>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</si>
  <si>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</si>
  <si>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</si>
  <si>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</si>
  <si>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</si>
  <si>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</si>
  <si>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</si>
  <si>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</si>
  <si>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</si>
  <si>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</si>
  <si>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</si>
  <si>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</si>
  <si>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</si>
  <si>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</si>
  <si>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</si>
  <si>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</si>
  <si>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</si>
  <si>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</si>
  <si>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</si>
  <si>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</si>
  <si>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</si>
  <si>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</si>
  <si>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</si>
  <si>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</si>
  <si>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</si>
  <si>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</si>
  <si>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</si>
  <si>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</si>
  <si>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</si>
  <si>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</si>
  <si>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</si>
  <si>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</si>
  <si>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</si>
  <si>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</si>
  <si>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</si>
  <si>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</si>
  <si>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</si>
  <si>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</si>
  <si>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</si>
  <si>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</si>
  <si>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</si>
  <si>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</si>
  <si>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</si>
  <si>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</si>
  <si>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</si>
  <si>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</si>
  <si>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</si>
  <si>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</si>
  <si>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</si>
  <si>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</si>
  <si>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</si>
  <si>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</si>
  <si>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</si>
  <si>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</si>
  <si>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</si>
  <si>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</si>
  <si>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</si>
  <si>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</si>
  <si>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</si>
  <si>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</si>
  <si>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</si>
  <si>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</si>
  <si>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</si>
  <si>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</si>
  <si>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</si>
  <si>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</si>
  <si>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</si>
  <si>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</si>
  <si>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</si>
  <si>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</si>
  <si>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</si>
  <si>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</si>
  <si>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</si>
  <si>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</si>
  <si>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</si>
  <si>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</si>
  <si>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</si>
  <si>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</si>
  <si>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</si>
  <si>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</si>
  <si>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</si>
  <si>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</si>
  <si>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</si>
  <si>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</si>
  <si>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</si>
  <si>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</si>
  <si>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</si>
  <si>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</si>
  <si>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</si>
  <si>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</si>
  <si>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</si>
  <si>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</si>
  <si>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</si>
  <si>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</si>
  <si>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</si>
  <si>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</si>
  <si>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</si>
  <si>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</si>
  <si>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</si>
  <si>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</si>
  <si>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</si>
  <si>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</si>
  <si>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</si>
  <si>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</si>
  <si>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</si>
  <si>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</si>
  <si>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</si>
  <si>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</si>
  <si>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</si>
  <si>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</si>
  <si>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</si>
  <si>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</si>
  <si>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</si>
  <si>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</si>
  <si>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</si>
  <si>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</si>
  <si>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</si>
  <si>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</si>
  <si>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</si>
  <si>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</si>
  <si>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</si>
  <si>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</si>
  <si>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</si>
  <si>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</si>
  <si>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</si>
  <si>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</si>
  <si>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</si>
  <si>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</si>
  <si>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</si>
  <si>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</si>
  <si>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</si>
  <si>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</si>
  <si>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</si>
  <si>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</si>
  <si>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</si>
  <si>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</si>
  <si>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</si>
  <si>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</si>
  <si>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</si>
  <si>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</si>
  <si>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</si>
  <si>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</si>
  <si>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</si>
  <si>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</si>
  <si>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</si>
  <si>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</si>
  <si>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</si>
  <si>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</si>
  <si>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</si>
  <si>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</si>
  <si>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</si>
  <si>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</si>
  <si>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</si>
  <si>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</si>
  <si>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</si>
  <si>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</si>
  <si>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</si>
  <si>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</si>
  <si>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</si>
  <si>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</si>
  <si>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</si>
  <si>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</si>
  <si>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</si>
  <si>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</si>
  <si>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</si>
  <si>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</si>
  <si>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</si>
  <si>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</si>
  <si>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</si>
  <si>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</si>
  <si>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</si>
  <si>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</si>
  <si>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</si>
  <si>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</si>
  <si>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</si>
  <si>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</si>
  <si>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</si>
  <si>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</si>
  <si>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</si>
  <si>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</si>
  <si>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</si>
  <si>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</si>
  <si>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</si>
  <si>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</si>
  <si>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</si>
  <si>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</si>
  <si>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</si>
  <si>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</si>
  <si>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</si>
  <si>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</si>
  <si>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</si>
  <si>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</si>
  <si>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</si>
  <si>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</si>
  <si>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</si>
  <si>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</si>
  <si>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</si>
  <si>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</si>
  <si>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</si>
  <si>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</si>
  <si>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</si>
  <si>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</si>
  <si>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</si>
  <si>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</si>
  <si>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</si>
  <si>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</si>
  <si>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</si>
  <si>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</si>
  <si>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</si>
  <si>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</si>
  <si>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</si>
  <si>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</si>
  <si>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</si>
  <si>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</si>
  <si>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</si>
  <si>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</si>
  <si>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</si>
  <si>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</si>
  <si>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</si>
  <si>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</si>
  <si>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</si>
  <si>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</si>
  <si>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</si>
  <si>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</si>
  <si>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</si>
  <si>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</si>
  <si>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</si>
  <si>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</si>
  <si>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</si>
  <si>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</si>
  <si>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</si>
  <si>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</si>
  <si>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</si>
  <si>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</si>
  <si>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</si>
  <si>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</si>
  <si>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</si>
  <si>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</si>
  <si>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</si>
  <si>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</si>
  <si>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</si>
  <si>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</si>
  <si>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</si>
  <si>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</si>
  <si>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</si>
  <si>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</si>
  <si>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</si>
  <si>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</si>
  <si>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</si>
  <si>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</si>
  <si>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</si>
  <si>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</si>
  <si>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</si>
  <si>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</si>
  <si>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</si>
  <si>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</si>
  <si>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</si>
  <si>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</si>
  <si>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</si>
  <si>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</si>
  <si>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</si>
  <si>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</si>
  <si>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</si>
  <si>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</si>
  <si>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</si>
  <si>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</si>
  <si>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</si>
  <si>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</si>
  <si>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</si>
  <si>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</si>
  <si>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</si>
  <si>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</si>
  <si>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</si>
  <si>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</si>
  <si>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</si>
  <si>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</si>
  <si>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</si>
  <si>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</si>
  <si>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</si>
  <si>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</si>
  <si>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</si>
  <si>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</si>
  <si>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</si>
  <si>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</si>
  <si>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</si>
  <si>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</si>
  <si>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</si>
  <si>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</si>
  <si>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</si>
  <si>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</si>
  <si>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</si>
  <si>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</si>
  <si>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</si>
  <si>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</si>
  <si>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</si>
  <si>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</si>
  <si>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</si>
  <si>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</si>
  <si>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</si>
  <si>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</si>
  <si>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</si>
  <si>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</si>
  <si>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</si>
  <si>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</si>
  <si>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</si>
  <si>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</si>
  <si>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</si>
  <si>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</si>
  <si>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</si>
  <si>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</si>
  <si>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</si>
  <si>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</si>
  <si>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</si>
  <si>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</si>
  <si>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</si>
  <si>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</si>
  <si>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</si>
  <si>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</si>
  <si>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</si>
  <si>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</si>
  <si>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</si>
  <si>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</si>
  <si>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</si>
  <si>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</si>
  <si>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</si>
  <si>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</si>
  <si>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</si>
  <si>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</si>
  <si>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</si>
  <si>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</si>
  <si>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</si>
  <si>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</si>
  <si>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</si>
  <si>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</si>
  <si>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</si>
  <si>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</si>
  <si>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</si>
  <si>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</si>
  <si>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</si>
  <si>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</si>
  <si>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</si>
  <si>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</si>
  <si>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</si>
  <si>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</si>
  <si>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</si>
  <si>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</si>
  <si>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</si>
  <si>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</si>
  <si>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</si>
  <si>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</si>
  <si>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</si>
  <si>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</si>
  <si>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</si>
  <si>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</si>
  <si>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</si>
  <si>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</si>
  <si>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</si>
  <si>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</si>
  <si>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</si>
  <si>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</si>
  <si>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</si>
  <si>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</si>
  <si>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</si>
  <si>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</si>
  <si>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</si>
  <si>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</si>
  <si>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</si>
  <si>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</si>
  <si>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</si>
  <si>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</si>
  <si>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</si>
  <si>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</si>
  <si>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</si>
  <si>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</si>
  <si>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</si>
  <si>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</si>
  <si>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</si>
  <si>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</si>
  <si>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</si>
  <si>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</si>
  <si>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</si>
  <si>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</si>
  <si>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</si>
  <si>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</si>
  <si>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</si>
  <si>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</si>
  <si>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</si>
  <si>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</si>
  <si>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</si>
  <si>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</si>
  <si>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</si>
  <si>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</si>
  <si>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</si>
  <si>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</si>
  <si>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</si>
  <si>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</si>
  <si>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</si>
  <si>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</si>
  <si>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</si>
  <si>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</si>
  <si>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</si>
  <si>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</si>
  <si>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</si>
  <si>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</si>
  <si>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</si>
  <si>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</si>
  <si>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</si>
  <si>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</si>
  <si>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</si>
  <si>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</si>
  <si>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</si>
  <si>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</si>
  <si>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</si>
  <si>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</si>
  <si>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</si>
  <si>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</si>
  <si>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</si>
  <si>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</si>
  <si>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</si>
  <si>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</si>
  <si>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</si>
  <si>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</si>
  <si>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</si>
  <si>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</si>
  <si>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</si>
  <si>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</si>
  <si>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</si>
  <si>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</si>
  <si>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</si>
  <si>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</si>
  <si>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</si>
  <si>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</si>
  <si>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</si>
  <si>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</si>
  <si>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</si>
  <si>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</si>
  <si>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</si>
  <si>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</si>
  <si>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</si>
  <si>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</si>
  <si>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</si>
  <si>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</si>
  <si>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</si>
  <si>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</si>
  <si>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</si>
  <si>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</si>
  <si>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</si>
  <si>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</si>
  <si>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</si>
  <si>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</si>
  <si>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</si>
  <si>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</si>
  <si>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</si>
  <si>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</si>
  <si>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</si>
  <si>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</si>
  <si>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</si>
  <si>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</si>
  <si>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</si>
  <si>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</si>
  <si>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</si>
  <si>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</si>
  <si>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</si>
  <si>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</si>
  <si>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</si>
  <si>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</si>
  <si>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</si>
  <si>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</si>
  <si>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</si>
  <si>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</si>
  <si>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</si>
  <si>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</si>
  <si>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</si>
  <si>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</si>
  <si>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</si>
  <si>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</si>
  <si>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</si>
  <si>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</si>
  <si>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</si>
  <si>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</si>
  <si>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</si>
  <si>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</si>
  <si>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</si>
  <si>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</si>
  <si>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</si>
  <si>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</si>
  <si>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</si>
  <si>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</si>
  <si>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</si>
  <si>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</si>
  <si>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</si>
  <si>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</si>
  <si>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</si>
  <si>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</si>
  <si>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</si>
  <si>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</si>
  <si>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</si>
  <si>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</si>
  <si>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</si>
  <si>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</si>
  <si>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</si>
  <si>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</si>
  <si>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</si>
  <si>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</si>
  <si>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</si>
  <si>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</si>
  <si>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</si>
  <si>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</si>
  <si>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</si>
  <si>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</si>
  <si>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</si>
  <si>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</si>
  <si>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</si>
  <si>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</si>
  <si>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</si>
  <si>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</si>
  <si>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</si>
  <si>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</si>
  <si>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</si>
  <si>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</si>
  <si>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</si>
  <si>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</si>
  <si>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</si>
  <si>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</si>
  <si>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</si>
  <si>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</si>
  <si>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</si>
  <si>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</si>
  <si>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</si>
  <si>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</si>
  <si>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</si>
  <si>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</si>
  <si>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</si>
  <si>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</si>
  <si>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</si>
  <si>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</si>
  <si>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</si>
  <si>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</si>
  <si>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</si>
  <si>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</si>
  <si>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</si>
  <si>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</si>
  <si>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</si>
  <si>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</si>
  <si>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</si>
  <si>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</si>
  <si>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</si>
  <si>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</si>
  <si>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</si>
  <si>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</si>
  <si>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</si>
  <si>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</si>
  <si>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</si>
  <si>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</si>
  <si>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</si>
  <si>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</si>
  <si>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</si>
  <si>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</si>
  <si>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</si>
  <si>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</si>
  <si>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</si>
  <si>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</si>
  <si>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</si>
  <si>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</si>
  <si>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</si>
  <si>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</si>
  <si>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</si>
  <si>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</si>
  <si>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</si>
  <si>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</si>
  <si>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</si>
  <si>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</si>
  <si>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</si>
  <si>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</si>
  <si>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</si>
  <si>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</si>
  <si>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</si>
  <si>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</si>
  <si>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</si>
  <si>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</si>
  <si>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</si>
  <si>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</si>
  <si>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</si>
  <si>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</si>
  <si>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</si>
  <si>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</si>
  <si>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</si>
  <si>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</si>
  <si>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</si>
  <si>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</si>
  <si>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</si>
  <si>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</si>
  <si>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</si>
  <si>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</si>
  <si>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</si>
  <si>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</si>
  <si>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</si>
  <si>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</si>
  <si>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</si>
  <si>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</si>
  <si>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</si>
  <si>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</si>
  <si>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</si>
  <si>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</si>
  <si>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</si>
  <si>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</si>
  <si>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</si>
  <si>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</si>
  <si>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</si>
  <si>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</si>
  <si>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</si>
  <si>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</si>
  <si>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</si>
  <si>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</si>
  <si>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</si>
  <si>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</si>
  <si>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</si>
  <si>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</si>
  <si>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</si>
  <si>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</si>
  <si>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</si>
  <si>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</si>
  <si>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</si>
  <si>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</si>
  <si>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</si>
  <si>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</si>
  <si>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</si>
  <si>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</si>
  <si>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</si>
  <si>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</si>
  <si>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</si>
  <si>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</si>
  <si>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</si>
  <si>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</si>
  <si>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</si>
  <si>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</si>
  <si>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</si>
  <si>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</si>
  <si>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</si>
  <si>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</si>
  <si>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</si>
  <si>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</si>
  <si>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</si>
  <si>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</si>
  <si>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</si>
  <si>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</si>
  <si>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</si>
  <si>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</si>
  <si>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</si>
  <si>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</si>
  <si>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</si>
  <si>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</si>
  <si>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</si>
  <si>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</si>
  <si>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</si>
  <si>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</si>
  <si>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</si>
  <si>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</si>
  <si>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</si>
  <si>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</si>
  <si>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</si>
  <si>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</si>
  <si>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</si>
  <si>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</si>
  <si>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</si>
  <si>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</si>
  <si>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</si>
  <si>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</si>
  <si>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</si>
  <si>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</si>
  <si>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</si>
  <si>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</si>
  <si>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</si>
  <si>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</si>
  <si>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</si>
  <si>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</si>
  <si>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</si>
  <si>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</si>
  <si>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</si>
  <si>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</si>
  <si>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</si>
  <si>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</si>
  <si>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</si>
  <si>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</si>
  <si>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</si>
  <si>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</si>
  <si>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</si>
  <si>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</si>
  <si>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</si>
  <si>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</si>
  <si>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</si>
  <si>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</si>
  <si>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</si>
  <si>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</si>
  <si>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</si>
  <si>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</si>
  <si>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</si>
  <si>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</si>
  <si>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</si>
  <si>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</si>
  <si>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</si>
  <si>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</si>
  <si>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</si>
  <si>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</si>
  <si>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</si>
  <si>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</si>
  <si>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</si>
  <si>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</si>
  <si>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</si>
  <si>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</si>
  <si>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</si>
  <si>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</si>
  <si>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</si>
  <si>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</si>
  <si>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</si>
  <si>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</si>
  <si>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</si>
  <si>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</si>
  <si>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</si>
  <si>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</si>
  <si>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</si>
  <si>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</si>
  <si>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</si>
  <si>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</si>
  <si>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</si>
  <si>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</si>
  <si>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</si>
  <si>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</si>
  <si>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</si>
  <si>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</si>
  <si>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</si>
  <si>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</si>
  <si>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</si>
  <si>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</si>
  <si>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</si>
  <si>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</si>
  <si>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</si>
  <si>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</si>
  <si>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</si>
  <si>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</si>
  <si>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</si>
  <si>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</si>
  <si>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</si>
  <si>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</si>
  <si>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</si>
  <si>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</si>
  <si>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</si>
  <si>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</si>
  <si>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</si>
  <si>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</si>
  <si>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</si>
  <si>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</si>
  <si>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</si>
  <si>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</si>
  <si>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</si>
  <si>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</si>
  <si>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</si>
  <si>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</si>
  <si>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</si>
  <si>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</si>
  <si>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</si>
  <si>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</si>
  <si>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</si>
  <si>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</si>
  <si>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</si>
  <si>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</si>
  <si>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</si>
  <si>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</si>
  <si>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</si>
  <si>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</si>
  <si>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</si>
  <si>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</si>
  <si>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</si>
  <si>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</si>
  <si>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</si>
  <si>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</si>
  <si>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</si>
  <si>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</si>
  <si>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</si>
  <si>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</si>
  <si>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</si>
  <si>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</si>
  <si>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</si>
  <si>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</si>
  <si>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</si>
  <si>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</si>
  <si>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</si>
  <si>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</si>
  <si>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</si>
  <si>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</si>
  <si>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</si>
  <si>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</si>
  <si>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</si>
  <si>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</si>
  <si>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</si>
  <si>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</si>
  <si>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</si>
  <si>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</si>
  <si>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</si>
  <si>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</si>
  <si>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</si>
  <si>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</si>
  <si>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</si>
  <si>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</si>
  <si>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</si>
  <si>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</si>
  <si>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</si>
  <si>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</si>
  <si>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</si>
  <si>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</si>
  <si>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</si>
  <si>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</si>
  <si>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</si>
  <si>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</si>
  <si>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</si>
  <si>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</si>
  <si>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</si>
  <si>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</si>
  <si>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</si>
  <si>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</si>
  <si>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</si>
  <si>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</si>
  <si>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</si>
  <si>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</si>
  <si>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</si>
  <si>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</si>
  <si>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</si>
  <si>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</si>
  <si>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</si>
  <si>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</si>
  <si>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</si>
  <si>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</si>
  <si>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</si>
  <si>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</si>
  <si>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</si>
  <si>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</si>
  <si>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</si>
  <si>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</si>
  <si>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</si>
  <si>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</si>
  <si>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</si>
  <si>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</si>
  <si>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</si>
  <si>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</si>
  <si>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</si>
  <si>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</si>
  <si>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</si>
  <si>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</si>
  <si>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</si>
  <si>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</si>
  <si>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</si>
  <si>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</si>
  <si>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</si>
  <si>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</si>
  <si>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</si>
  <si>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</si>
  <si>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</si>
  <si>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</si>
  <si>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</si>
  <si>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</si>
  <si>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</si>
  <si>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</si>
  <si>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</si>
  <si>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</si>
  <si>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</si>
  <si>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</si>
  <si>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</si>
  <si>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</si>
  <si>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</si>
  <si>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</si>
  <si>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</si>
  <si>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</si>
  <si>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</si>
  <si>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</si>
  <si>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</si>
  <si>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</si>
  <si>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</si>
  <si>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</si>
  <si>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</si>
  <si>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</si>
  <si>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</si>
  <si>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</si>
  <si>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</si>
  <si>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</si>
  <si>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</si>
  <si>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</si>
  <si>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</si>
  <si>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</si>
  <si>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</si>
  <si>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</si>
  <si>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</si>
  <si>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</si>
  <si>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</si>
  <si>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</si>
  <si>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</si>
  <si>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</si>
  <si>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</si>
  <si>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</si>
  <si>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</si>
  <si>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</si>
  <si>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</si>
  <si>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</si>
  <si>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</si>
  <si>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</si>
  <si>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</si>
  <si>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</si>
  <si>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</si>
  <si>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</si>
  <si>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</si>
  <si>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</si>
  <si>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</si>
  <si>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</si>
  <si>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</si>
  <si>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</si>
  <si>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</si>
  <si>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</si>
  <si>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</si>
  <si>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</si>
  <si>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</si>
  <si>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</si>
  <si>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</si>
  <si>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</si>
  <si>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</si>
  <si>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</si>
  <si>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</si>
  <si>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</si>
  <si>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</si>
  <si>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</si>
  <si>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</si>
  <si>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</si>
  <si>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</si>
  <si>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</si>
  <si>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</si>
  <si>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</si>
  <si>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</si>
  <si>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</si>
  <si>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</si>
  <si>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</si>
  <si>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</si>
  <si>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</si>
  <si>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</si>
  <si>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</si>
  <si>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</si>
  <si>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</si>
  <si>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</si>
  <si>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</si>
  <si>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</si>
  <si>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</si>
  <si>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</si>
  <si>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</si>
  <si>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</si>
  <si>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</si>
  <si>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</si>
  <si>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</si>
  <si>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</si>
  <si>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</si>
  <si>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</si>
  <si>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</si>
  <si>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</si>
  <si>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</si>
  <si>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</si>
  <si>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</si>
  <si>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</si>
  <si>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</si>
  <si>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</si>
  <si>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</si>
  <si>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</si>
  <si>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</si>
  <si>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</si>
  <si>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</si>
  <si>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</si>
  <si>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</si>
  <si>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</si>
  <si>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</si>
  <si>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</si>
  <si>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</si>
  <si>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</si>
  <si>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</si>
  <si>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</si>
  <si>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</si>
  <si>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</si>
  <si>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</si>
  <si>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</si>
  <si>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</si>
  <si>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</si>
  <si>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</si>
  <si>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</si>
  <si>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</si>
  <si>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</si>
  <si>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</si>
  <si>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</si>
  <si>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</si>
  <si>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</si>
  <si>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</si>
  <si>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</si>
  <si>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</si>
  <si>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</si>
  <si>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</si>
  <si>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</si>
  <si>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</si>
  <si>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</si>
  <si>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</si>
  <si>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</si>
  <si>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</si>
  <si>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</si>
  <si>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</si>
  <si>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</si>
  <si>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</si>
  <si>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</si>
  <si>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</si>
  <si>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</si>
  <si>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</si>
  <si>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</si>
  <si>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</si>
  <si>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</si>
  <si>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</si>
  <si>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</si>
  <si>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</si>
  <si>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</si>
  <si>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</si>
  <si>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</si>
  <si>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</si>
  <si>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</si>
  <si>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</si>
  <si>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</si>
  <si>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</si>
  <si>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</si>
  <si>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</si>
  <si>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</si>
  <si>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</si>
  <si>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</si>
  <si>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</si>
  <si>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</si>
  <si>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</si>
  <si>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</si>
  <si>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</si>
  <si>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</si>
  <si>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</si>
  <si>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</si>
  <si>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</si>
  <si>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</si>
  <si>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</si>
  <si>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</si>
  <si>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</si>
  <si>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</si>
  <si>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</si>
  <si>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</si>
  <si>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</si>
  <si>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</si>
  <si>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</si>
  <si>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</si>
  <si>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</si>
  <si>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</si>
  <si>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</si>
  <si>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</si>
  <si>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</si>
  <si>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</si>
  <si>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</si>
  <si>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</si>
  <si>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</si>
  <si>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</si>
  <si>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</si>
  <si>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</si>
  <si>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</si>
  <si>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</si>
  <si>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</si>
  <si>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</si>
  <si>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</si>
  <si>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</si>
  <si>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</si>
  <si>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</si>
  <si>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</si>
  <si>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</si>
  <si>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</si>
  <si>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</si>
  <si>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</si>
  <si>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</si>
  <si>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</si>
  <si>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</si>
  <si>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</si>
  <si>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</si>
  <si>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</si>
  <si>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</si>
  <si>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</si>
  <si>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</si>
  <si>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</si>
  <si>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</si>
  <si>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</si>
  <si>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</si>
  <si>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</si>
  <si>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</si>
  <si>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</si>
  <si>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</si>
  <si>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</si>
  <si>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</si>
  <si>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</si>
  <si>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</si>
  <si>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</si>
  <si>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</si>
  <si>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</si>
  <si>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</si>
  <si>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</si>
  <si>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</si>
  <si>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</si>
  <si>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</si>
  <si>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</si>
  <si>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</si>
  <si>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</si>
  <si>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</si>
  <si>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</si>
  <si>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</si>
  <si>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</si>
  <si>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</si>
  <si>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</si>
  <si>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</si>
  <si>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</si>
  <si>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</si>
  <si>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</si>
  <si>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</si>
  <si>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</si>
  <si>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</si>
  <si>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</si>
  <si>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</si>
  <si>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</si>
  <si>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</si>
  <si>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</si>
  <si>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</si>
  <si>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</si>
  <si>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</si>
  <si>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</si>
  <si>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</si>
  <si>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</si>
  <si>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</si>
  <si>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</si>
  <si>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</si>
  <si>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</si>
  <si>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</si>
  <si>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</si>
  <si>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</si>
  <si>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</si>
  <si>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</si>
  <si>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</si>
  <si>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</si>
  <si>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</si>
  <si>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</si>
  <si>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</si>
  <si>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</si>
  <si>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</si>
  <si>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</si>
  <si>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</si>
  <si>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</si>
  <si>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</si>
  <si>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</si>
  <si>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</si>
  <si>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</si>
  <si>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</si>
  <si>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</si>
  <si>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</si>
  <si>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</si>
  <si>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</si>
  <si>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</si>
  <si>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</si>
  <si>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</si>
  <si>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</si>
  <si>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</si>
  <si>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</si>
  <si>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</si>
  <si>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</si>
  <si>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</si>
  <si>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</si>
  <si>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</si>
  <si>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</si>
  <si>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</si>
  <si>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</si>
  <si>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</si>
  <si>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</si>
  <si>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</si>
  <si>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</si>
  <si>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</si>
  <si>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</si>
  <si>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</si>
  <si>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</si>
  <si>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</si>
  <si>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</si>
  <si>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</si>
  <si>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</si>
  <si>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</si>
  <si>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</si>
  <si>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</si>
  <si>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</si>
  <si>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</si>
  <si>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</si>
  <si>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</si>
  <si>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</si>
  <si>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</si>
  <si>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</si>
  <si>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</si>
  <si>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</si>
  <si>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</si>
  <si>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</si>
  <si>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</si>
  <si>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</si>
  <si>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</si>
  <si>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</si>
  <si>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</si>
  <si>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</si>
  <si>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</si>
  <si>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</si>
  <si>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</si>
  <si>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</si>
  <si>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</si>
  <si>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</si>
  <si>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</si>
  <si>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</si>
  <si>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</si>
  <si>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</si>
  <si>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</si>
  <si>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</si>
  <si>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</si>
  <si>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</si>
  <si>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</si>
  <si>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</si>
  <si>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</si>
  <si>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</si>
  <si>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</si>
  <si>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</si>
  <si>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</si>
  <si>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</si>
  <si>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</si>
  <si>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</si>
  <si>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</si>
  <si>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</si>
  <si>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</si>
  <si>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</si>
  <si>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</si>
  <si>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</si>
  <si>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</si>
  <si>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</si>
  <si>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</si>
  <si>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</si>
  <si>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</si>
  <si>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</si>
  <si>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</si>
  <si>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</si>
  <si>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</si>
  <si>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</si>
  <si>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</si>
  <si>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</si>
  <si>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</si>
  <si>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</si>
  <si>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</si>
  <si>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</si>
  <si>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</si>
  <si>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</si>
  <si>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</si>
  <si>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</si>
  <si>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</si>
  <si>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</si>
  <si>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</si>
  <si>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</si>
  <si>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</si>
  <si>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</si>
  <si>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</si>
  <si>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</si>
  <si>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</si>
  <si>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</si>
  <si>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</si>
  <si>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</si>
  <si>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</si>
  <si>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</si>
  <si>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</si>
  <si>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</si>
  <si>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</si>
  <si>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</si>
  <si>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</si>
  <si>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</si>
  <si>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</si>
  <si>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</si>
  <si>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</si>
  <si>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</si>
  <si>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</si>
  <si>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</si>
  <si>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</si>
  <si>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</si>
  <si>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</si>
  <si>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</si>
  <si>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</si>
  <si>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</si>
  <si>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</si>
  <si>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</si>
  <si>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</si>
  <si>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</si>
  <si>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</si>
  <si>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</si>
  <si>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</si>
  <si>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</si>
  <si>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</si>
  <si>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</si>
  <si>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</si>
  <si>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</si>
  <si>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</si>
  <si>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</si>
  <si>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</si>
  <si>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</si>
  <si>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</si>
  <si>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</si>
  <si>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</si>
  <si>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</si>
  <si>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</si>
  <si>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</si>
  <si>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</si>
  <si>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</si>
  <si>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</si>
  <si>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</si>
  <si>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</si>
  <si>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</si>
  <si>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</si>
  <si>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</si>
  <si>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</si>
  <si>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</si>
  <si>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</si>
  <si>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</si>
  <si>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</si>
  <si>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</si>
  <si>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</si>
  <si>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</si>
  <si>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</si>
  <si>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</si>
  <si>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</si>
  <si>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</si>
  <si>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</si>
  <si>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</si>
  <si>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</si>
  <si>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</si>
  <si>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</si>
  <si>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</si>
  <si>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</si>
  <si>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</si>
  <si>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</si>
  <si>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</si>
  <si>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</si>
  <si>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</si>
  <si>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</si>
  <si>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</si>
  <si>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</si>
  <si>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</si>
  <si>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</si>
  <si>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</si>
  <si>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</si>
  <si>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</si>
  <si>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</si>
  <si>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</si>
  <si>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</si>
  <si>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</si>
  <si>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</si>
  <si>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</si>
  <si>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</si>
  <si>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</si>
  <si>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</si>
  <si>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</si>
  <si>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</si>
  <si>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</si>
  <si>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</si>
  <si>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</si>
  <si>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</si>
  <si>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</si>
  <si>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</si>
  <si>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</si>
  <si>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</si>
  <si>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</si>
  <si>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</si>
  <si>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</si>
  <si>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</si>
  <si>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</si>
  <si>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</si>
  <si>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</si>
  <si>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</si>
  <si>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</si>
  <si>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</si>
  <si>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</si>
  <si>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</si>
  <si>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</si>
  <si>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</si>
  <si>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</si>
  <si>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</si>
  <si>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</si>
  <si>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</si>
  <si>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</si>
  <si>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</si>
  <si>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</si>
  <si>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</si>
  <si>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</si>
  <si>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</si>
  <si>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</si>
  <si>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</si>
  <si>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</si>
  <si>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</si>
  <si>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</si>
  <si>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</si>
  <si>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</si>
  <si>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</si>
  <si>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</si>
  <si>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</si>
  <si>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</si>
  <si>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</si>
  <si>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</si>
  <si>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</si>
  <si>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</si>
  <si>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</si>
  <si>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</si>
  <si>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</si>
  <si>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</si>
  <si>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</si>
  <si>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</si>
  <si>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</si>
  <si>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</si>
  <si>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</si>
  <si>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</si>
  <si>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</si>
  <si>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</si>
  <si>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</si>
  <si>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</si>
  <si>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</si>
  <si>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</si>
  <si>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</si>
  <si>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</si>
  <si>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</si>
  <si>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</si>
  <si>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</si>
  <si>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</si>
  <si>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</si>
  <si>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</si>
  <si>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</si>
  <si>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</si>
  <si>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</si>
  <si>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</si>
  <si>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</si>
  <si>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</si>
  <si>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</si>
  <si>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</si>
  <si>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</si>
  <si>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</si>
  <si>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</si>
  <si>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</si>
  <si>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</si>
  <si>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</si>
  <si>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</si>
  <si>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</si>
  <si>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</si>
  <si>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</si>
  <si>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</si>
  <si>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</si>
  <si>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</si>
  <si>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</si>
  <si>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</si>
  <si>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</si>
  <si>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</si>
  <si>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</si>
  <si>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</si>
  <si>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</si>
  <si>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</si>
  <si>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</si>
  <si>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</si>
  <si>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</si>
  <si>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</si>
  <si>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</si>
  <si>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</si>
  <si>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</si>
  <si>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</si>
  <si>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</si>
  <si>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</si>
  <si>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</si>
  <si>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</si>
  <si>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</si>
  <si>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</si>
  <si>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</si>
  <si>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</si>
  <si>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</si>
  <si>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</si>
  <si>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</si>
  <si>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</si>
  <si>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</si>
  <si>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</si>
  <si>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</si>
  <si>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</si>
  <si>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</si>
  <si>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</si>
  <si>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</si>
  <si>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</si>
  <si>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</si>
  <si>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</si>
  <si>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</si>
  <si>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</si>
  <si>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</si>
  <si>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</si>
  <si>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</si>
  <si>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</si>
  <si>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</si>
  <si>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</si>
  <si>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</si>
  <si>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</si>
  <si>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</si>
  <si>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</si>
  <si>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</si>
  <si>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</si>
  <si>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</si>
  <si>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</si>
  <si>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</si>
  <si>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</si>
  <si>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</si>
  <si>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</si>
  <si>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</si>
  <si>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</si>
  <si>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</si>
  <si>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</si>
  <si>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</si>
  <si>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</si>
  <si>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</si>
  <si>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</si>
  <si>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</si>
  <si>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</si>
  <si>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</si>
  <si>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</si>
  <si>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</si>
  <si>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</si>
  <si>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</si>
  <si>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</si>
  <si>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</si>
  <si>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</si>
  <si>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</si>
  <si>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</si>
  <si>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</si>
  <si>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</si>
  <si>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</si>
  <si>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</si>
  <si>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</si>
  <si>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</si>
  <si>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</si>
  <si>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</si>
  <si>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</si>
  <si>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</si>
  <si>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</si>
  <si>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</si>
  <si>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</si>
  <si>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</si>
  <si>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</si>
  <si>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</si>
  <si>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</si>
  <si>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</si>
  <si>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</si>
  <si>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</si>
  <si>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</si>
  <si>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</si>
  <si>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</si>
  <si>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</si>
  <si>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</si>
  <si>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</si>
  <si>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</si>
  <si>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</si>
  <si>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</si>
  <si>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</si>
  <si>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</si>
  <si>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</si>
  <si>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</si>
  <si>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</si>
  <si>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</si>
  <si>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</si>
  <si>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</si>
  <si>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</si>
  <si>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</si>
  <si>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</si>
  <si>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</si>
  <si>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</si>
  <si>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</si>
  <si>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</si>
  <si>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</si>
  <si>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</si>
  <si>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</si>
  <si>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</si>
  <si>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</si>
  <si>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</si>
  <si>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</si>
  <si>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</si>
  <si>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</si>
  <si>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</si>
  <si>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</si>
  <si>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</si>
  <si>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</si>
  <si>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</si>
  <si>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</si>
  <si>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</si>
  <si>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</si>
  <si>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</si>
  <si>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</si>
  <si>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</si>
  <si>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</si>
  <si>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</si>
  <si>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</si>
  <si>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</si>
  <si>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</si>
  <si>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</si>
  <si>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</si>
  <si>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</si>
  <si>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</si>
  <si>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</si>
  <si>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</si>
  <si>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</si>
  <si>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</si>
  <si>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</si>
  <si>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</si>
  <si>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</si>
  <si>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</si>
  <si>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</si>
  <si>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</si>
  <si>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</si>
  <si>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</si>
  <si>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</si>
  <si>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</si>
  <si>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</si>
  <si>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</si>
  <si>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</si>
  <si>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</si>
  <si>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</si>
  <si>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</si>
  <si>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</si>
  <si>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</si>
  <si>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</si>
  <si>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</si>
  <si>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</si>
  <si>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</si>
  <si>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</si>
  <si>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</si>
  <si>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</si>
  <si>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</si>
  <si>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</si>
  <si>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</si>
  <si>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</si>
  <si>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</si>
  <si>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</si>
  <si>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</si>
  <si>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</si>
  <si>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</si>
  <si>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</si>
  <si>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</si>
  <si>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</si>
  <si>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</si>
  <si>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</si>
  <si>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</si>
  <si>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</si>
  <si>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</si>
  <si>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</si>
  <si>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</si>
  <si>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</si>
  <si>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</si>
  <si>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</si>
  <si>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</si>
  <si>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</si>
  <si>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</si>
  <si>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</si>
  <si>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</si>
  <si>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</si>
  <si>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</si>
  <si>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</si>
  <si>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</si>
  <si>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</si>
  <si>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</si>
  <si>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</si>
  <si>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</si>
  <si>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</si>
  <si>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</si>
  <si>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</si>
  <si>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</si>
  <si>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</si>
  <si>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</si>
  <si>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</si>
  <si>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</si>
  <si>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</si>
  <si>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</si>
  <si>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</si>
  <si>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</si>
  <si>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</si>
  <si>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</si>
  <si>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</si>
  <si>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</si>
  <si>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</si>
  <si>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</si>
  <si>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</si>
  <si>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</si>
  <si>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</si>
  <si>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</si>
  <si>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</si>
  <si>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</si>
  <si>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</si>
  <si>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</si>
  <si>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</si>
  <si>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</si>
  <si>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</si>
  <si>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</si>
  <si>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</si>
  <si>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</si>
  <si>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</si>
  <si>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</si>
  <si>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</si>
  <si>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</si>
  <si>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</si>
  <si>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</si>
  <si>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</si>
  <si>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</si>
  <si>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</si>
  <si>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</si>
  <si>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</si>
  <si>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</si>
  <si>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</si>
  <si>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</si>
  <si>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</si>
  <si>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</si>
  <si>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</si>
  <si>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</si>
  <si>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</si>
  <si>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</si>
  <si>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</si>
  <si>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</si>
  <si>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</si>
  <si>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</si>
  <si>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</si>
  <si>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</si>
  <si>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</si>
  <si>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</si>
  <si>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</si>
  <si>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</si>
  <si>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</si>
  <si>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</si>
  <si>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</si>
  <si>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</si>
  <si>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</si>
  <si>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</si>
  <si>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</si>
  <si>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</si>
  <si>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</si>
  <si>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</si>
  <si>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</si>
  <si>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</si>
  <si>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</si>
  <si>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</si>
  <si>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</si>
  <si>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</si>
  <si>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</si>
  <si>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</si>
  <si>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</si>
  <si>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</si>
  <si>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</si>
  <si>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</si>
  <si>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</si>
  <si>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</si>
  <si>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</si>
  <si>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</si>
  <si>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</si>
  <si>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</si>
  <si>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</si>
  <si>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</si>
  <si>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</si>
  <si>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</si>
  <si>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</si>
  <si>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</si>
  <si>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</si>
  <si>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</si>
  <si>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</si>
  <si>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</si>
  <si>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</si>
  <si>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</si>
  <si>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</si>
  <si>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</si>
  <si>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</si>
  <si>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</si>
  <si>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</si>
  <si>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</si>
  <si>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</si>
  <si>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</si>
  <si>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</si>
  <si>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</si>
  <si>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</si>
  <si>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</si>
  <si>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</si>
  <si>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</si>
  <si>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</si>
  <si>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</si>
  <si>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</si>
  <si>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</si>
  <si>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</si>
  <si>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</si>
  <si>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</si>
  <si>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</si>
  <si>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</si>
  <si>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</si>
  <si>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</si>
  <si>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</si>
  <si>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</si>
  <si>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</si>
  <si>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</si>
  <si>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</si>
  <si>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</si>
  <si>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</si>
  <si>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</si>
  <si>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</si>
  <si>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</si>
  <si>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</si>
  <si>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</si>
  <si>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</si>
  <si>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</si>
  <si>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</si>
  <si>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</si>
  <si>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</si>
  <si>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</si>
  <si>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</si>
  <si>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</si>
  <si>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</si>
  <si>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</si>
  <si>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</si>
  <si>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</si>
  <si>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</si>
  <si>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</si>
  <si>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</si>
  <si>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</si>
  <si>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</si>
  <si>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</si>
  <si>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</si>
  <si>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</si>
  <si>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</si>
  <si>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</si>
  <si>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</si>
  <si>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</si>
  <si>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</si>
  <si>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</si>
  <si>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</si>
  <si>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</si>
  <si>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</si>
  <si>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</si>
  <si>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</si>
  <si>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</si>
  <si>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</si>
  <si>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</si>
  <si>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</si>
  <si>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</si>
  <si>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</si>
  <si>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</si>
  <si>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</si>
  <si>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</si>
  <si>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</si>
  <si>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</si>
  <si>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</si>
  <si>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</si>
  <si>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</si>
  <si>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</si>
  <si>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</si>
  <si>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</si>
  <si>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</si>
  <si>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</si>
  <si>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</si>
  <si>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</si>
  <si>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</si>
  <si>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</si>
  <si>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</si>
  <si>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</si>
  <si>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</si>
  <si>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</si>
  <si>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</si>
  <si>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</si>
  <si>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</si>
  <si>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</si>
  <si>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</si>
  <si>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</si>
  <si>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</si>
  <si>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</si>
  <si>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</si>
  <si>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</si>
  <si>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</si>
  <si>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</si>
  <si>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</si>
  <si>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</si>
  <si>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</si>
  <si>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</si>
  <si>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</si>
  <si>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</si>
  <si>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</si>
  <si>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</si>
  <si>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</si>
  <si>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</si>
  <si>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</si>
  <si>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</si>
  <si>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</si>
  <si>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</si>
  <si>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</si>
  <si>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</si>
  <si>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</si>
  <si>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</si>
  <si>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</si>
  <si>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</si>
  <si>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</si>
  <si>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</si>
  <si>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</si>
  <si>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</si>
  <si>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</si>
  <si>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</si>
  <si>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</si>
  <si>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</si>
  <si>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</si>
  <si>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</si>
  <si>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</si>
  <si>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</si>
  <si>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</si>
  <si>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</si>
  <si>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</si>
  <si>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</si>
  <si>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</si>
  <si>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</si>
  <si>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</si>
  <si>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</si>
  <si>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</si>
  <si>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</si>
  <si>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</si>
  <si>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</si>
  <si>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</si>
  <si>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</si>
  <si>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</si>
  <si>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</si>
  <si>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</si>
  <si>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</si>
  <si>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</si>
  <si>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</si>
  <si>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</si>
  <si>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</si>
  <si>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</si>
  <si>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</si>
  <si>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</si>
  <si>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</si>
  <si>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</si>
  <si>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</si>
  <si>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</si>
  <si>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</si>
  <si>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</si>
  <si>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</si>
  <si>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</si>
  <si>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</si>
  <si>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</si>
  <si>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</si>
  <si>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</si>
  <si>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</si>
  <si>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</si>
  <si>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</si>
  <si>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</si>
  <si>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</si>
  <si>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</si>
  <si>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</si>
  <si>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</si>
  <si>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</si>
  <si>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</si>
  <si>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</si>
  <si>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</si>
  <si>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</si>
  <si>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</si>
  <si>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</si>
  <si>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</si>
  <si>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</si>
  <si>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</si>
  <si>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</si>
  <si>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</si>
  <si>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</si>
  <si>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</si>
  <si>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</si>
  <si>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</si>
  <si>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</si>
  <si>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</si>
  <si>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</si>
  <si>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</si>
  <si>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</si>
  <si>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</si>
  <si>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</si>
  <si>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</si>
  <si>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</si>
  <si>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</si>
  <si>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</si>
  <si>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</si>
  <si>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</si>
  <si>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</si>
  <si>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</si>
  <si>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</si>
  <si>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</si>
  <si>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</si>
  <si>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</si>
  <si>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</si>
  <si>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</si>
  <si>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</si>
  <si>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</si>
  <si>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</si>
  <si>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</si>
  <si>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</si>
  <si>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</si>
  <si>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</si>
  <si>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</si>
  <si>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</si>
  <si>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</si>
  <si>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</si>
  <si>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</si>
  <si>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</si>
  <si>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</si>
  <si>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</si>
  <si>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</si>
  <si>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</si>
  <si>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</si>
  <si>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</si>
  <si>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</si>
  <si>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</si>
  <si>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</si>
  <si>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</si>
  <si>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</si>
  <si>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</si>
  <si>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</si>
  <si>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</si>
  <si>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</si>
  <si>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</si>
  <si>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</si>
  <si>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</si>
  <si>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</si>
  <si>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</si>
  <si>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</si>
  <si>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</si>
  <si>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</si>
  <si>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</si>
  <si>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</si>
  <si>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</si>
  <si>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</si>
  <si>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</si>
  <si>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</si>
  <si>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</si>
  <si>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</si>
  <si>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</si>
  <si>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</si>
  <si>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</si>
  <si>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</si>
  <si>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</si>
  <si>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</si>
  <si>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</si>
  <si>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</si>
  <si>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</si>
  <si>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</si>
  <si>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</si>
  <si>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</si>
  <si>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</si>
  <si>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</si>
  <si>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</si>
  <si>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</si>
  <si>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</si>
  <si>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</si>
  <si>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</si>
  <si>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</si>
  <si>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</si>
  <si>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</si>
  <si>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</si>
  <si>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</si>
  <si>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</si>
  <si>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</si>
  <si>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</si>
  <si>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</si>
  <si>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</si>
  <si>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</si>
  <si>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</si>
  <si>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</si>
  <si>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</si>
  <si>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</si>
  <si>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</si>
  <si>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</si>
  <si>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</si>
  <si>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</si>
  <si>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</si>
  <si>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</si>
  <si>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</si>
  <si>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</si>
  <si>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</si>
  <si>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</si>
  <si>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</si>
  <si>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</si>
  <si>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</si>
  <si>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</si>
  <si>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</si>
  <si>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</si>
  <si>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</si>
  <si>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</si>
  <si>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</si>
  <si>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</si>
  <si>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</si>
  <si>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</si>
  <si>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</si>
  <si>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</si>
  <si>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</si>
  <si>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</si>
  <si>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</si>
  <si>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</si>
  <si>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</si>
  <si>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</si>
  <si>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</si>
  <si>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</si>
  <si>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</si>
  <si>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</si>
  <si>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</si>
  <si>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</si>
  <si>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</si>
  <si>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</si>
  <si>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</si>
  <si>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</si>
  <si>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</si>
  <si>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</si>
  <si>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</si>
  <si>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</si>
  <si>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</si>
  <si>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</si>
  <si>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</si>
  <si>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</si>
  <si>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</si>
  <si>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</si>
  <si>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</si>
  <si>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</si>
  <si>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</si>
  <si>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</si>
  <si>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</si>
  <si>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</si>
  <si>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</si>
  <si>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</si>
  <si>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</si>
  <si>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</si>
  <si>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</si>
  <si>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</si>
  <si>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</si>
  <si>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</si>
  <si>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</si>
  <si>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</si>
  <si>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</si>
  <si>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</si>
  <si>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</si>
  <si>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</si>
  <si>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</si>
  <si>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</si>
  <si>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</si>
  <si>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</si>
  <si>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</si>
  <si>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</si>
  <si>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</si>
  <si>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</si>
  <si>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</si>
  <si>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</si>
  <si>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</si>
  <si>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</si>
  <si>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</si>
  <si>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</si>
  <si>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</si>
  <si>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</si>
  <si>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</si>
  <si>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</si>
  <si>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</si>
  <si>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</si>
  <si>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</si>
  <si>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</si>
  <si>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</si>
  <si>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</si>
  <si>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</si>
  <si>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</si>
  <si>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</si>
  <si>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</si>
  <si>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</si>
  <si>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</si>
  <si>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</si>
  <si>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</si>
  <si>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</si>
  <si>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</si>
  <si>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</si>
  <si>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</si>
  <si>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</si>
  <si>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</si>
  <si>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</si>
  <si>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</si>
  <si>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</si>
  <si>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</si>
  <si>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</si>
  <si>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</si>
  <si>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</si>
  <si>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</si>
  <si>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</si>
  <si>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</si>
  <si>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</si>
  <si>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</si>
  <si>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</si>
  <si>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</si>
  <si>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</si>
  <si>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</si>
  <si>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</si>
  <si>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</si>
  <si>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</si>
  <si>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</si>
  <si>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</si>
  <si>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</si>
  <si>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</si>
  <si>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</si>
  <si>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</si>
  <si>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</si>
  <si>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</si>
  <si>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</si>
  <si>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</si>
  <si>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</si>
  <si>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</si>
  <si>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</si>
  <si>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</si>
  <si>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</si>
  <si>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</si>
  <si>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</si>
  <si>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</si>
  <si>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</si>
  <si>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</si>
  <si>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</si>
  <si>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</si>
  <si>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</si>
  <si>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</si>
  <si>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</si>
  <si>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</si>
  <si>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</si>
  <si>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</si>
  <si>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</si>
  <si>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</si>
  <si>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</si>
  <si>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</si>
  <si>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</si>
  <si>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</si>
  <si>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</si>
  <si>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</si>
  <si>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</si>
  <si>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</si>
  <si>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</si>
  <si>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</si>
  <si>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</si>
  <si>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</si>
  <si>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</si>
  <si>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</si>
  <si>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</si>
  <si>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</si>
  <si>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</si>
  <si>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</si>
  <si>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</si>
  <si>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</si>
  <si>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</si>
  <si>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</si>
  <si>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</si>
  <si>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</si>
  <si>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</si>
  <si>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</si>
  <si>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</si>
  <si>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</si>
  <si>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</si>
  <si>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</si>
  <si>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</si>
  <si>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</si>
  <si>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</si>
  <si>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</si>
  <si>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</si>
  <si>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</si>
  <si>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</si>
  <si>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</si>
  <si>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</si>
  <si>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</si>
  <si>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</si>
  <si>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</si>
  <si>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</si>
  <si>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</si>
  <si>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</si>
  <si>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</si>
  <si>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</si>
  <si>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</si>
  <si>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</si>
  <si>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</si>
  <si>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</si>
  <si>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</si>
  <si>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</si>
  <si>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</si>
  <si>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</si>
  <si>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</si>
  <si>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</si>
  <si>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</si>
  <si>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</si>
  <si>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</si>
  <si>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</si>
  <si>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</si>
  <si>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</si>
  <si>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</si>
  <si>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</si>
  <si>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</si>
  <si>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</si>
  <si>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</si>
  <si>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</si>
  <si>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</si>
  <si>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</si>
  <si>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</si>
  <si>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</si>
  <si>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</si>
  <si>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</si>
  <si>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</si>
  <si>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</si>
  <si>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</si>
  <si>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</si>
  <si>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</si>
  <si>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</si>
  <si>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</si>
  <si>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</si>
  <si>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</si>
  <si>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</si>
  <si>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</si>
  <si>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</si>
  <si>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</si>
  <si>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</si>
  <si>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</si>
  <si>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</si>
  <si>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</si>
  <si>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</si>
  <si>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</si>
  <si>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</si>
  <si>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</si>
  <si>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</si>
  <si>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</si>
  <si>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</si>
  <si>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</si>
  <si>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</si>
  <si>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</si>
  <si>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</si>
  <si>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</si>
  <si>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</si>
  <si>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</si>
  <si>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</si>
  <si>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</si>
  <si>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</si>
  <si>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</si>
  <si>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</si>
  <si>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</si>
  <si>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</si>
  <si>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</si>
  <si>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</si>
  <si>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</si>
  <si>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</si>
  <si>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</si>
  <si>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</si>
  <si>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</si>
  <si>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</si>
  <si>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</si>
  <si>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</si>
  <si>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</si>
  <si>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</si>
  <si>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</si>
  <si>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</si>
  <si>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</si>
  <si>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</si>
  <si>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</si>
  <si>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</si>
  <si>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</si>
  <si>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</si>
  <si>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</si>
  <si>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</si>
  <si>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</si>
  <si>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</si>
  <si>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</si>
  <si>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</si>
  <si>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</si>
  <si>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</si>
  <si>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</si>
  <si>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</si>
  <si>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</si>
  <si>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</si>
  <si>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</si>
  <si>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</si>
  <si>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</si>
  <si>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</si>
  <si>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</si>
  <si>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</si>
  <si>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</si>
  <si>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</si>
  <si>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</si>
  <si>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</si>
  <si>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</si>
  <si>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</si>
  <si>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</si>
  <si>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</si>
  <si>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</si>
  <si>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</si>
  <si>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</si>
  <si>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</si>
  <si>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</si>
  <si>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</si>
  <si>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</si>
  <si>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</si>
  <si>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</si>
  <si>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</si>
  <si>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</si>
  <si>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</si>
  <si>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</si>
  <si>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</si>
  <si>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</si>
  <si>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</si>
  <si>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</si>
  <si>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</si>
  <si>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</si>
  <si>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</si>
  <si>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</si>
  <si>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</si>
  <si>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</si>
  <si>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</si>
  <si>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</si>
  <si>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</si>
  <si>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</si>
  <si>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</si>
  <si>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</si>
  <si>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</si>
  <si>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</si>
  <si>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</si>
  <si>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</si>
  <si>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</si>
  <si>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</si>
  <si>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</si>
  <si>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</si>
  <si>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</si>
  <si>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</si>
  <si>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</si>
  <si>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</si>
  <si>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</si>
  <si>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</si>
  <si>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</si>
  <si>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</si>
  <si>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</si>
  <si>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</si>
  <si>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</si>
  <si>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</si>
  <si>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</si>
  <si>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</si>
  <si>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</si>
  <si>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</si>
  <si>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</si>
  <si>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</si>
  <si>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</si>
  <si>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</si>
  <si>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</si>
  <si>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</si>
  <si>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</si>
  <si>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</si>
  <si>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</si>
  <si>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</si>
  <si>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</si>
  <si>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</si>
  <si>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</si>
  <si>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</si>
  <si>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</si>
  <si>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</si>
  <si>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</si>
  <si>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</si>
  <si>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</si>
  <si>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</si>
  <si>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</si>
  <si>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</si>
  <si>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</si>
  <si>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</si>
  <si>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</si>
  <si>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</si>
  <si>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</si>
  <si>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</si>
  <si>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</si>
  <si>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</si>
  <si>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</si>
  <si>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</si>
  <si>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</si>
  <si>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</si>
  <si>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</si>
  <si>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</si>
  <si>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</si>
  <si>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</si>
  <si>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</si>
  <si>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</si>
  <si>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</si>
  <si>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</si>
  <si>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</si>
  <si>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</si>
  <si>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</si>
  <si>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</si>
  <si>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</si>
  <si>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</si>
  <si>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</si>
  <si>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</si>
  <si>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</si>
  <si>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</si>
  <si>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</si>
  <si>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</si>
  <si>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</si>
  <si>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</si>
  <si>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</si>
  <si>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</si>
  <si>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</si>
  <si>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</si>
  <si>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</si>
  <si>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</si>
  <si>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</si>
  <si>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</si>
  <si>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</si>
  <si>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</si>
  <si>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</si>
  <si>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</si>
  <si>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</si>
  <si>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</si>
  <si>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</si>
  <si>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</si>
  <si>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</si>
  <si>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</si>
  <si>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</si>
  <si>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</si>
  <si>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</si>
  <si>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</si>
  <si>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</si>
  <si>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</si>
  <si>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</si>
  <si>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</si>
  <si>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</si>
  <si>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</si>
  <si>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</si>
  <si>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</si>
  <si>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</si>
  <si>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</si>
  <si>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</si>
  <si>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</si>
  <si>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</si>
  <si>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</si>
  <si>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</si>
  <si>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</si>
  <si>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</si>
  <si>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</si>
  <si>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</si>
  <si>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</si>
  <si>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</si>
  <si>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</si>
  <si>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</si>
  <si>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</si>
  <si>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</si>
  <si>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</si>
  <si>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</si>
  <si>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</si>
  <si>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</si>
  <si>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</si>
  <si>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</si>
  <si>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</si>
  <si>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</si>
  <si>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</si>
  <si>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</si>
  <si>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</si>
  <si>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</si>
  <si>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</si>
  <si>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</si>
  <si>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</si>
  <si>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</si>
  <si>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</si>
  <si>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</si>
  <si>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</si>
  <si>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</si>
  <si>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</si>
  <si>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</si>
  <si>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</si>
  <si>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</si>
  <si>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</si>
  <si>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</si>
  <si>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</si>
  <si>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</si>
  <si>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</si>
  <si>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</si>
  <si>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</si>
  <si>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</si>
  <si>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</si>
  <si>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</si>
  <si>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</si>
  <si>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</si>
  <si>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</si>
  <si>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</si>
  <si>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</si>
  <si>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</si>
  <si>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</si>
  <si>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</si>
  <si>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</si>
  <si>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</si>
  <si>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</si>
  <si>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</si>
  <si>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</si>
  <si>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</si>
  <si>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</si>
  <si>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</si>
  <si>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</si>
  <si>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</si>
  <si>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</si>
  <si>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</si>
  <si>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</si>
  <si>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</si>
  <si>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</si>
  <si>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</si>
  <si>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</si>
  <si>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</si>
  <si>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</si>
  <si>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</si>
  <si>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</si>
  <si>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</si>
  <si>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</si>
  <si>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</si>
  <si>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</si>
  <si>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</si>
  <si>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</si>
  <si>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</si>
  <si>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</si>
  <si>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</si>
  <si>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</si>
  <si>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</si>
  <si>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</si>
  <si>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</si>
  <si>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</si>
  <si>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</si>
  <si>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</si>
  <si>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</si>
  <si>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</si>
  <si>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</si>
  <si>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</si>
  <si>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</si>
  <si>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</si>
  <si>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</si>
  <si>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</si>
  <si>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</si>
  <si>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</si>
  <si>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</si>
  <si>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</si>
  <si>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</si>
  <si>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</si>
  <si>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</si>
  <si>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</si>
  <si>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</si>
  <si>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</si>
  <si>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</si>
  <si>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</si>
  <si>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</si>
  <si>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</si>
  <si>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</si>
  <si>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</si>
  <si>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</si>
  <si>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</si>
  <si>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</si>
  <si>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</si>
  <si>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</si>
  <si>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</si>
  <si>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</si>
  <si>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</si>
  <si>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</si>
  <si>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</si>
  <si>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</si>
  <si>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</si>
  <si>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</si>
  <si>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</si>
  <si>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</si>
  <si>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</si>
  <si>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</si>
  <si>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</si>
  <si>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</si>
  <si>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</si>
  <si>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</si>
  <si>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</si>
  <si>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</si>
  <si>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</si>
  <si>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</si>
  <si>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</si>
  <si>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</si>
  <si>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</si>
  <si>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</si>
  <si>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</si>
  <si>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</si>
  <si>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</si>
  <si>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</si>
  <si>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</si>
  <si>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</si>
  <si>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</si>
  <si>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</si>
  <si>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</si>
  <si>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</si>
  <si>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</si>
  <si>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</si>
  <si>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</si>
  <si>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</si>
  <si>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</si>
  <si>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</si>
  <si>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</si>
  <si>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</si>
  <si>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</si>
  <si>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</si>
  <si>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</si>
  <si>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</si>
  <si>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</si>
  <si>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</si>
  <si>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</si>
  <si>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</si>
  <si>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</si>
  <si>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</si>
  <si>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</si>
  <si>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</si>
  <si>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</si>
  <si>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</si>
  <si>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</si>
  <si>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</si>
  <si>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</si>
  <si>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</si>
  <si>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</si>
  <si>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</si>
  <si>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</si>
  <si>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</si>
  <si>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</si>
  <si>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</si>
  <si>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</si>
  <si>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</si>
  <si>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</si>
  <si>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</si>
  <si>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</si>
  <si>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</si>
  <si>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</si>
  <si>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</si>
  <si>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</si>
  <si>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</si>
  <si>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</si>
  <si>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</si>
  <si>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</si>
  <si>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</si>
  <si>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</si>
  <si>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</si>
  <si>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</si>
  <si>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</si>
  <si>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</si>
  <si>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</si>
  <si>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</si>
  <si>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</si>
  <si>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</si>
  <si>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</si>
  <si>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</si>
  <si>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</si>
  <si>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</si>
  <si>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</si>
  <si>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</si>
  <si>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</si>
  <si>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</si>
  <si>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</si>
  <si>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</si>
  <si>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</si>
  <si>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</si>
  <si>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</si>
  <si>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</si>
  <si>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</si>
  <si>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</si>
  <si>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</si>
  <si>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</si>
  <si>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</si>
  <si>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</si>
  <si>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</si>
  <si>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</si>
  <si>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</si>
  <si>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</si>
  <si>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</si>
  <si>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</si>
  <si>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</si>
  <si>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</si>
  <si>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</si>
  <si>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</si>
  <si>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</si>
  <si>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</si>
  <si>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</si>
  <si>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</si>
  <si>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</si>
  <si>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</si>
  <si>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</si>
  <si>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</si>
  <si>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</si>
  <si>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</si>
  <si>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</si>
  <si>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</si>
  <si>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</si>
  <si>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</si>
  <si>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</si>
  <si>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</si>
  <si>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</si>
  <si>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</si>
  <si>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</si>
  <si>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</si>
  <si>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</si>
  <si>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</si>
  <si>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</si>
  <si>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</si>
  <si>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</si>
  <si>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</si>
  <si>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</si>
  <si>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</si>
  <si>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</si>
  <si>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</si>
  <si>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</si>
  <si>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</si>
  <si>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</si>
  <si>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</si>
  <si>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</si>
  <si>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</si>
  <si>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</si>
  <si>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</si>
  <si>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</si>
  <si>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</si>
  <si>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</si>
  <si>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</si>
  <si>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</si>
  <si>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</si>
  <si>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</si>
  <si>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</si>
  <si>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</si>
  <si>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</si>
  <si>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</si>
  <si>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</si>
  <si>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</si>
  <si>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</si>
  <si>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</si>
  <si>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</si>
  <si>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</si>
  <si>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</si>
  <si>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</si>
  <si>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</si>
  <si>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</si>
  <si>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</si>
  <si>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</si>
  <si>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</si>
  <si>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</si>
  <si>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</si>
  <si>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</si>
  <si>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</si>
  <si>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</si>
  <si>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</si>
  <si>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</si>
  <si>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</si>
  <si>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</si>
  <si>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</si>
  <si>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</si>
  <si>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</si>
  <si>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</si>
  <si>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</si>
  <si>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</si>
  <si>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</si>
  <si>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</si>
  <si>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</si>
  <si>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</si>
  <si>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</si>
  <si>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</si>
  <si>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</si>
  <si>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</si>
  <si>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</si>
  <si>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</si>
  <si>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</si>
  <si>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</si>
  <si>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</si>
  <si>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</si>
  <si>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</si>
  <si>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</si>
  <si>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</si>
  <si>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</si>
  <si>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</si>
  <si>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</si>
  <si>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</si>
  <si>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</si>
  <si>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</si>
  <si>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</si>
  <si>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</si>
  <si>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</si>
  <si>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</si>
  <si>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</si>
  <si>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</si>
  <si>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</si>
  <si>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</si>
  <si>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</si>
  <si>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</si>
  <si>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</si>
  <si>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</si>
  <si>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</si>
  <si>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</si>
  <si>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</si>
  <si>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</si>
  <si>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</si>
  <si>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</si>
  <si>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</si>
  <si>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</si>
  <si>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</si>
  <si>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</si>
  <si>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</si>
  <si>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</si>
  <si>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</si>
  <si>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</si>
  <si>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</si>
  <si>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</si>
  <si>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</si>
  <si>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</si>
  <si>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</si>
  <si>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</si>
  <si>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</si>
  <si>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</si>
  <si>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</si>
  <si>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</si>
  <si>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</si>
  <si>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</si>
  <si>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</si>
  <si>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</si>
  <si>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</si>
  <si>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</si>
  <si>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</si>
  <si>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</si>
  <si>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</si>
  <si>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</si>
  <si>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</si>
  <si>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</si>
  <si>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</si>
  <si>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</si>
  <si>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</si>
  <si>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</si>
  <si>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</si>
  <si>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</si>
  <si>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</si>
  <si>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</si>
  <si>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</si>
  <si>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</si>
  <si>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</si>
  <si>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</si>
  <si>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</si>
  <si>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</si>
  <si>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</si>
  <si>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</si>
  <si>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</si>
  <si>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</si>
  <si>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</si>
  <si>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</si>
  <si>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</si>
  <si>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</si>
  <si>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</si>
  <si>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</si>
  <si>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</si>
  <si>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</si>
  <si>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</si>
  <si>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</si>
  <si>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</si>
  <si>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</si>
  <si>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</si>
  <si>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</si>
  <si>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</si>
  <si>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</si>
  <si>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</si>
  <si>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</si>
  <si>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</si>
  <si>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</si>
  <si>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</si>
  <si>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</si>
  <si>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</si>
  <si>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</si>
  <si>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</si>
  <si>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</si>
  <si>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</si>
  <si>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</si>
  <si>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</si>
  <si>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</si>
  <si>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</si>
  <si>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</si>
  <si>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</si>
  <si>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</si>
  <si>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</si>
  <si>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</si>
  <si>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</si>
  <si>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</si>
  <si>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</si>
  <si>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</si>
  <si>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</si>
  <si>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</si>
  <si>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</si>
  <si>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</si>
  <si>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</si>
  <si>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</si>
  <si>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</si>
  <si>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</si>
  <si>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</si>
  <si>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</si>
  <si>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</si>
  <si>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</si>
  <si>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</si>
  <si>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</si>
  <si>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</si>
  <si>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</si>
  <si>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</si>
  <si>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</si>
  <si>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</si>
  <si>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</si>
  <si>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</si>
  <si>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</si>
  <si>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</si>
  <si>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</si>
  <si>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</si>
  <si>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</si>
  <si>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</si>
  <si>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</si>
  <si>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</si>
  <si>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</si>
  <si>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</si>
  <si>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</si>
  <si>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</si>
  <si>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</si>
  <si>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</si>
  <si>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</si>
  <si>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</si>
  <si>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</si>
  <si>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</si>
  <si>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</si>
  <si>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</si>
  <si>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</si>
  <si>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</si>
  <si>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</si>
  <si>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</si>
  <si>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</si>
  <si>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</si>
  <si>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</si>
  <si>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</si>
  <si>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</si>
  <si>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</si>
  <si>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</si>
  <si>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</si>
  <si>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</si>
  <si>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</si>
  <si>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</si>
  <si>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</si>
  <si>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</si>
  <si>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</si>
  <si>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</si>
  <si>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</si>
  <si>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</si>
  <si>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</si>
  <si>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</si>
  <si>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</si>
  <si>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</si>
  <si>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</si>
  <si>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</si>
  <si>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</si>
  <si>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</si>
  <si>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</si>
  <si>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</si>
  <si>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</si>
  <si>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</si>
  <si>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</si>
  <si>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</si>
  <si>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</si>
  <si>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</si>
  <si>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</si>
  <si>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</si>
  <si>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</si>
  <si>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</si>
  <si>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</si>
  <si>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</si>
  <si>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</si>
  <si>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</si>
  <si>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</si>
  <si>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</si>
  <si>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</si>
  <si>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</si>
  <si>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</si>
  <si>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</si>
  <si>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</si>
  <si>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</si>
  <si>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</si>
  <si>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</si>
  <si>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</si>
  <si>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</si>
  <si>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</si>
  <si>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</si>
  <si>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</si>
  <si>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</si>
  <si>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</si>
  <si>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</si>
  <si>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</si>
  <si>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</si>
  <si>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</si>
  <si>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</si>
  <si>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</si>
  <si>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</si>
  <si>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</si>
  <si>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</si>
  <si>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</si>
  <si>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</si>
  <si>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</si>
  <si>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</si>
  <si>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</si>
  <si>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</si>
  <si>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</si>
  <si>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</si>
  <si>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</si>
  <si>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</si>
  <si>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</si>
  <si>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</si>
  <si>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</si>
  <si>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</si>
  <si>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</si>
  <si>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</si>
  <si>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</si>
  <si>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</si>
  <si>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</si>
  <si>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</si>
  <si>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</si>
  <si>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</si>
  <si>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</si>
  <si>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</si>
  <si>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</si>
  <si>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</si>
  <si>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</si>
  <si>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</si>
  <si>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</si>
  <si>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</si>
  <si>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</si>
  <si>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</si>
  <si>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</si>
  <si>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</si>
  <si>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</si>
  <si>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</si>
  <si>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</si>
  <si>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</si>
  <si>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</si>
  <si>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</si>
  <si>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</si>
  <si>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</si>
  <si>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</si>
  <si>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</si>
  <si>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</si>
  <si>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</si>
  <si>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</si>
  <si>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</si>
  <si>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</si>
  <si>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</si>
  <si>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</si>
  <si>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</si>
  <si>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</si>
  <si>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</si>
  <si>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</si>
  <si>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</si>
  <si>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</si>
  <si>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</si>
  <si>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</si>
  <si>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</si>
  <si>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</si>
  <si>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</si>
  <si>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</si>
  <si>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</si>
  <si>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</si>
  <si>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</si>
  <si>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</si>
  <si>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</si>
  <si>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</si>
  <si>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</si>
  <si>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</si>
  <si>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</si>
  <si>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</si>
  <si>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</si>
  <si>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</si>
  <si>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</si>
  <si>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</si>
  <si>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</si>
  <si>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</si>
  <si>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</si>
  <si>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</si>
  <si>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</si>
  <si>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</si>
  <si>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</si>
  <si>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</si>
  <si>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</si>
  <si>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</si>
  <si>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</si>
  <si>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</si>
  <si>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</si>
  <si>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</si>
  <si>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</si>
  <si>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</si>
  <si>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</si>
  <si>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</si>
  <si>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</si>
  <si>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</si>
  <si>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</si>
  <si>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</si>
  <si>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</si>
  <si>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</si>
  <si>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</si>
  <si>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</si>
  <si>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</si>
  <si>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</si>
  <si>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</si>
  <si>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</si>
  <si>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</si>
  <si>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</si>
  <si>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</si>
  <si>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</si>
  <si>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</si>
  <si>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</si>
  <si>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</si>
  <si>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</si>
  <si>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</si>
  <si>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</si>
  <si>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</si>
  <si>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</si>
  <si>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</si>
  <si>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</si>
  <si>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</si>
  <si>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</si>
  <si>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</si>
  <si>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</si>
  <si>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</si>
  <si>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</si>
  <si>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</si>
  <si>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</si>
  <si>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</si>
  <si>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</si>
  <si>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</si>
  <si>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</si>
  <si>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</si>
  <si>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</si>
  <si>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</si>
  <si>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</si>
  <si>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</si>
  <si>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</si>
  <si>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</si>
  <si>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</si>
  <si>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</si>
  <si>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</si>
  <si>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</si>
  <si>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</si>
  <si>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</si>
  <si>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</si>
  <si>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</si>
  <si>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</si>
  <si>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</si>
  <si>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</si>
  <si>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</si>
  <si>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</si>
  <si>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</si>
  <si>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</si>
  <si>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</si>
  <si>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</si>
  <si>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</si>
  <si>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</si>
  <si>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</si>
  <si>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</si>
  <si>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</si>
  <si>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</si>
  <si>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</si>
  <si>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</si>
  <si>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</si>
  <si>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</si>
  <si>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</si>
  <si>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</si>
  <si>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</si>
  <si>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</si>
  <si>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</si>
  <si>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</si>
  <si>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</si>
  <si>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</si>
  <si>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</si>
  <si>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</si>
  <si>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</si>
  <si>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</si>
  <si>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</si>
  <si>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</si>
  <si>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</si>
  <si>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</si>
  <si>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</si>
  <si>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</si>
  <si>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</si>
  <si>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</si>
  <si>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</si>
  <si>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</si>
  <si>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</si>
  <si>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</si>
  <si>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</si>
  <si>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</si>
  <si>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</si>
  <si>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</si>
  <si>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</si>
  <si>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</si>
  <si>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</si>
  <si>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</si>
  <si>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</si>
  <si>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</si>
  <si>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</si>
  <si>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</si>
  <si>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</si>
  <si>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</si>
  <si>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</si>
  <si>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</si>
  <si>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</si>
  <si>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</si>
  <si>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</si>
  <si>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</si>
  <si>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</si>
  <si>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</si>
  <si>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</si>
  <si>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</si>
  <si>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</si>
  <si>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</si>
  <si>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</si>
  <si>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</si>
  <si>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</si>
  <si>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</si>
  <si>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</si>
  <si>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</si>
  <si>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</si>
  <si>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</si>
  <si>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</si>
  <si>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</si>
  <si>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</si>
  <si>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</si>
  <si>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</si>
  <si>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</si>
  <si>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</si>
  <si>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</si>
  <si>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</si>
  <si>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</si>
  <si>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</si>
  <si>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</si>
  <si>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</si>
  <si>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</si>
  <si>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</si>
  <si>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</si>
  <si>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</si>
  <si>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</si>
  <si>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</si>
  <si>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</si>
  <si>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</si>
  <si>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</si>
  <si>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</si>
  <si>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</si>
  <si>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</si>
  <si>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</si>
  <si>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</si>
  <si>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</si>
  <si>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</si>
  <si>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</si>
  <si>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</si>
  <si>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</si>
  <si>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</si>
  <si>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</si>
  <si>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</si>
  <si>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</si>
  <si>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</si>
  <si>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</si>
  <si>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</si>
  <si>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</si>
  <si>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</si>
  <si>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</si>
  <si>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</si>
  <si>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</si>
  <si>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</si>
  <si>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</si>
  <si>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</si>
  <si>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</si>
  <si>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</si>
  <si>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</si>
  <si>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</si>
  <si>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</si>
  <si>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</si>
  <si>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</si>
  <si>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</si>
  <si>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</si>
  <si>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</si>
  <si>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</si>
  <si>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</si>
  <si>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</si>
  <si>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</si>
  <si>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</si>
  <si>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</si>
  <si>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</si>
  <si>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</si>
  <si>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</si>
  <si>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</si>
  <si>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</si>
  <si>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</si>
  <si>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</si>
  <si>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</si>
  <si>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</si>
  <si>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</si>
  <si>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</si>
  <si>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</si>
  <si>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</si>
  <si>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</si>
  <si>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</si>
  <si>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</si>
  <si>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</si>
  <si>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</si>
  <si>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</si>
  <si>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</si>
  <si>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</si>
  <si>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</si>
  <si>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</si>
  <si>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</si>
  <si>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</si>
  <si>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</si>
  <si>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</si>
  <si>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</si>
  <si>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</si>
  <si>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</si>
  <si>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</si>
  <si>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</si>
  <si>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</si>
  <si>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</si>
  <si>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</si>
  <si>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</si>
  <si>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</si>
  <si>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</si>
  <si>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</si>
  <si>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</si>
  <si>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</si>
  <si>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</si>
  <si>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</si>
  <si>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</si>
  <si>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</si>
  <si>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</si>
  <si>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</si>
  <si>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</si>
  <si>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</si>
  <si>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</si>
  <si>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</si>
  <si>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</si>
  <si>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</si>
  <si>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</si>
  <si>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</si>
  <si>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</si>
  <si>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</si>
  <si>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</si>
  <si>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</si>
  <si>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</si>
  <si>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</si>
  <si>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</si>
  <si>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</si>
  <si>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</si>
  <si>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</si>
  <si>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</si>
  <si>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</si>
  <si>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</si>
  <si>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</si>
  <si>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</si>
  <si>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</si>
  <si>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</si>
  <si>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</si>
  <si>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</si>
  <si>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</si>
  <si>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</si>
  <si>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</si>
  <si>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</si>
  <si>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</si>
  <si>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</si>
  <si>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</si>
  <si>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</si>
  <si>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</si>
  <si>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</si>
  <si>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</si>
  <si>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</si>
  <si>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</si>
  <si>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</si>
  <si>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</si>
  <si>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</si>
  <si>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</si>
  <si>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</si>
  <si>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</si>
  <si>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</si>
  <si>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</si>
  <si>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</si>
  <si>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</si>
  <si>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</si>
  <si>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</si>
  <si>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</si>
  <si>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</si>
  <si>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</si>
  <si>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</si>
  <si>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</si>
  <si>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</si>
  <si>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</si>
  <si>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</si>
  <si>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</si>
  <si>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</si>
  <si>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</si>
  <si>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</si>
  <si>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</si>
  <si>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</si>
  <si>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</si>
  <si>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</si>
  <si>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</si>
  <si>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</si>
  <si>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</si>
  <si>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</si>
  <si>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</si>
  <si>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</si>
  <si>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</si>
  <si>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</si>
  <si>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</si>
  <si>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</si>
  <si>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</si>
  <si>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</si>
  <si>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</si>
  <si>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</si>
  <si>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</si>
  <si>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</si>
  <si>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</si>
  <si>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</si>
  <si>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</si>
  <si>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</si>
  <si>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</si>
  <si>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</si>
  <si>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</si>
  <si>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</si>
  <si>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</si>
  <si>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</si>
  <si>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</si>
  <si>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</si>
  <si>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</si>
  <si>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</si>
  <si>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</si>
  <si>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</si>
  <si>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</si>
  <si>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</si>
  <si>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</si>
  <si>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</si>
  <si>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</si>
  <si>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</si>
  <si>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</si>
  <si>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</si>
  <si>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</si>
  <si>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</si>
  <si>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</si>
  <si>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</si>
  <si>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</si>
  <si>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</si>
  <si>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</si>
  <si>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</si>
  <si>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</si>
  <si>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</si>
  <si>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</si>
  <si>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</si>
  <si>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</si>
  <si>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</si>
  <si>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</si>
  <si>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</si>
  <si>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</si>
  <si>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</si>
  <si>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</si>
  <si>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</si>
  <si>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</si>
  <si>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</si>
  <si>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</si>
  <si>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</si>
  <si>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</si>
  <si>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</si>
  <si>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</si>
  <si>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</si>
  <si>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</si>
  <si>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</si>
  <si>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</si>
  <si>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</si>
  <si>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</si>
  <si>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</si>
  <si>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</si>
  <si>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</si>
  <si>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</si>
  <si>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</si>
  <si>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</si>
  <si>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</si>
  <si>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</si>
  <si>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</si>
  <si>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</si>
  <si>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</si>
  <si>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</si>
  <si>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</si>
  <si>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</si>
  <si>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</si>
  <si>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</si>
  <si>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</si>
  <si>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</si>
  <si>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</si>
  <si>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</si>
  <si>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</si>
  <si>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</si>
  <si>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</si>
  <si>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</si>
  <si>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</si>
  <si>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</si>
  <si>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</si>
  <si>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</si>
  <si>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</si>
  <si>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</si>
  <si>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</si>
  <si>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</si>
  <si>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</si>
  <si>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</si>
  <si>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</si>
  <si>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</si>
  <si>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</si>
  <si>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</si>
  <si>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</si>
  <si>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</si>
  <si>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</si>
  <si>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</si>
  <si>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</si>
  <si>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</si>
  <si>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</si>
  <si>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</si>
  <si>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</si>
  <si>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</si>
  <si>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</si>
  <si>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</si>
  <si>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</si>
  <si>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</si>
  <si>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</si>
  <si>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</si>
  <si>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</si>
  <si>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</si>
  <si>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</si>
  <si>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</si>
  <si>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</si>
  <si>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</si>
  <si>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</si>
  <si>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</si>
  <si>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</si>
  <si>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</si>
  <si>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</si>
  <si>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</si>
  <si>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</si>
  <si>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</si>
  <si>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</si>
  <si>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</si>
  <si>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</si>
  <si>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</si>
  <si>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</si>
  <si>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</si>
  <si>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</si>
  <si>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</si>
  <si>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</si>
  <si>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</si>
  <si>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</si>
  <si>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</si>
  <si>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</si>
  <si>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</si>
  <si>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</si>
  <si>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</si>
  <si>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</si>
  <si>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</si>
  <si>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</si>
  <si>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</si>
  <si>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</si>
  <si>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</si>
  <si>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</si>
  <si>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</si>
  <si>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</si>
  <si>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</si>
  <si>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</si>
  <si>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</si>
  <si>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</si>
  <si>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</si>
  <si>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</si>
  <si>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</si>
  <si>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</si>
  <si>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</si>
  <si>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</si>
  <si>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</si>
  <si>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</si>
  <si>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</si>
  <si>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</si>
  <si>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</si>
  <si>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</si>
  <si>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</si>
  <si>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</si>
  <si>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</si>
  <si>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</si>
  <si>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</si>
  <si>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</si>
  <si>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</si>
  <si>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</si>
  <si>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</si>
  <si>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</si>
  <si>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</si>
  <si>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</si>
  <si>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</si>
  <si>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</si>
  <si>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</si>
  <si>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</si>
  <si>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</si>
  <si>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</si>
  <si>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</si>
  <si>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</si>
  <si>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</si>
  <si>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</si>
  <si>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</si>
  <si>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</si>
  <si>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</si>
  <si>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</si>
  <si>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</si>
  <si>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</si>
  <si>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</si>
  <si>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</si>
  <si>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</si>
  <si>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</si>
  <si>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</si>
  <si>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</si>
  <si>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</si>
  <si>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</si>
  <si>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</si>
  <si>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</si>
  <si>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</si>
  <si>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</si>
  <si>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</si>
  <si>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</si>
  <si>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</si>
  <si>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</si>
  <si>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</si>
  <si>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</si>
  <si>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</si>
  <si>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</si>
  <si>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</si>
  <si>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</si>
  <si>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</si>
  <si>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</si>
  <si>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</si>
  <si>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</si>
  <si>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</si>
  <si>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</si>
  <si>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</si>
  <si>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</si>
  <si>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</si>
  <si>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</si>
  <si>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</si>
  <si>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</si>
  <si>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</si>
  <si>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</si>
  <si>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</si>
  <si>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</si>
  <si>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</si>
  <si>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</si>
  <si>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</si>
  <si>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</si>
  <si>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</si>
  <si>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</si>
  <si>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</si>
  <si>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</si>
  <si>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</si>
  <si>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</si>
  <si>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</si>
  <si>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</si>
  <si>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</si>
  <si>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</si>
  <si>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</si>
  <si>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</si>
  <si>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</si>
  <si>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</si>
  <si>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</si>
  <si>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</si>
  <si>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</si>
  <si>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</si>
  <si>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</si>
  <si>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</si>
  <si>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</si>
  <si>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</si>
  <si>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</si>
  <si>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</si>
  <si>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</si>
  <si>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</si>
  <si>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</si>
  <si>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</si>
  <si>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</si>
  <si>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</si>
  <si>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</si>
  <si>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</si>
  <si>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</si>
  <si>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</si>
  <si>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</si>
  <si>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</si>
  <si>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</si>
  <si>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</si>
  <si>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</si>
  <si>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</si>
  <si>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</si>
  <si>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</si>
  <si>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</si>
  <si>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</si>
  <si>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</si>
  <si>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</si>
  <si>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</si>
  <si>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</si>
  <si>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</si>
  <si>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</si>
  <si>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</si>
  <si>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</si>
  <si>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</si>
  <si>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</si>
  <si>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</si>
  <si>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</si>
  <si>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</si>
  <si>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</si>
  <si>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</si>
  <si>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</si>
  <si>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</si>
  <si>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</si>
  <si>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</si>
  <si>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</si>
  <si>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</si>
  <si>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</si>
  <si>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</si>
  <si>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</si>
  <si>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</si>
  <si>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</si>
  <si>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</si>
  <si>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</si>
  <si>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</si>
  <si>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</si>
  <si>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</si>
  <si>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</si>
  <si>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</si>
  <si>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</si>
  <si>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</si>
  <si>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</si>
  <si>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</si>
  <si>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</si>
  <si>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</si>
  <si>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</si>
  <si>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</si>
  <si>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</si>
  <si>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</si>
  <si>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</si>
  <si>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</si>
  <si>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</si>
  <si>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</si>
  <si>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</si>
  <si>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</si>
  <si>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</si>
  <si>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</si>
  <si>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</si>
  <si>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</si>
  <si>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</si>
  <si>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</si>
  <si>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</si>
  <si>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</si>
  <si>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</si>
  <si>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</si>
  <si>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</si>
  <si>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</si>
  <si>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</si>
  <si>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</si>
  <si>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</si>
  <si>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</si>
  <si>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</si>
  <si>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</si>
  <si>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</si>
  <si>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</si>
  <si>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</si>
  <si>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</si>
  <si>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</si>
  <si>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</si>
  <si>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</si>
  <si>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</si>
  <si>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</si>
  <si>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</si>
  <si>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</si>
  <si>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</si>
  <si>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</si>
  <si>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</si>
  <si>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</si>
  <si>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</si>
  <si>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</si>
  <si>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</si>
  <si>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</si>
  <si>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</si>
  <si>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</si>
  <si>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</si>
  <si>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</si>
  <si>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</si>
  <si>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</si>
  <si>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</si>
  <si>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</si>
  <si>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</si>
  <si>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</si>
  <si>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</si>
  <si>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</si>
  <si>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</si>
  <si>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</si>
  <si>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</si>
  <si>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</si>
  <si>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</si>
  <si>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</si>
  <si>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</si>
  <si>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</si>
  <si>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</si>
  <si>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</si>
  <si>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</si>
  <si>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</si>
  <si>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</si>
  <si>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</si>
  <si>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</si>
  <si>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</si>
  <si>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</si>
  <si>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</si>
  <si>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</si>
  <si>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</si>
  <si>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</si>
  <si>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</si>
  <si>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</si>
  <si>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</si>
  <si>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</si>
  <si>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</si>
  <si>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</si>
  <si>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</si>
  <si>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</si>
  <si>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</si>
  <si>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</si>
  <si>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</si>
  <si>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</si>
  <si>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</si>
  <si>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</si>
  <si>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</si>
  <si>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</si>
  <si>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</si>
  <si>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</si>
  <si>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</si>
  <si>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</si>
  <si>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</si>
  <si>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</si>
  <si>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</si>
  <si>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</si>
  <si>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</si>
  <si>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</si>
  <si>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</si>
  <si>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</si>
  <si>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</si>
  <si>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</si>
  <si>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</si>
  <si>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</si>
  <si>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</si>
  <si>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</si>
  <si>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</si>
  <si>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</si>
  <si>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</si>
  <si>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</si>
  <si>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</si>
  <si>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</si>
  <si>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</si>
  <si>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</si>
  <si>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</si>
  <si>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</si>
  <si>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</si>
  <si>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</si>
  <si>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</si>
  <si>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</si>
  <si>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</si>
  <si>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</si>
  <si>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</si>
  <si>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</si>
  <si>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</si>
  <si>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</si>
  <si>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</si>
  <si>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</si>
  <si>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</si>
  <si>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</si>
  <si>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</si>
  <si>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</si>
  <si>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</si>
  <si>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</si>
  <si>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</si>
  <si>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</si>
  <si>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</si>
  <si>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</si>
  <si>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</si>
  <si>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</si>
  <si>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</si>
  <si>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</si>
  <si>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</si>
  <si>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</si>
  <si>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</si>
  <si>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</si>
  <si>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</si>
  <si>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</si>
  <si>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</si>
  <si>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</si>
  <si>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</si>
  <si>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</si>
  <si>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</si>
  <si>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</si>
  <si>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</si>
  <si>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</si>
  <si>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</si>
  <si>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</si>
  <si>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</si>
  <si>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</si>
  <si>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</si>
  <si>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</si>
  <si>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</si>
  <si>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</si>
  <si>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</si>
  <si>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</si>
  <si>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</si>
  <si>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</si>
  <si>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</si>
  <si>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</si>
  <si>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</si>
  <si>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</si>
  <si>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</si>
  <si>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</si>
  <si>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</si>
  <si>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</si>
  <si>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</si>
  <si>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</si>
  <si>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</si>
  <si>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</si>
  <si>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</si>
  <si>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</si>
  <si>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</si>
  <si>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</si>
  <si>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</si>
  <si>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</si>
  <si>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</si>
  <si>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</si>
  <si>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</si>
  <si>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</si>
  <si>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</si>
  <si>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</si>
  <si>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</si>
  <si>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</si>
  <si>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</si>
  <si>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</si>
  <si>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</si>
  <si>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</si>
  <si>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</si>
  <si>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</si>
  <si>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</si>
  <si>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</si>
  <si>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</si>
  <si>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</si>
  <si>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</si>
  <si>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</si>
  <si>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</si>
  <si>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</si>
  <si>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</si>
  <si>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</si>
  <si>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</si>
  <si>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</si>
  <si>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</si>
  <si>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</si>
  <si>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</si>
  <si>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</si>
  <si>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</si>
  <si>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</si>
  <si>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</si>
  <si>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</si>
  <si>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</si>
  <si>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</si>
  <si>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</si>
  <si>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</si>
  <si>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</si>
  <si>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</si>
  <si>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</si>
  <si>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</si>
  <si>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</si>
  <si>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</si>
  <si>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</si>
  <si>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</si>
  <si>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</si>
  <si>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</si>
  <si>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</si>
  <si>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</si>
  <si>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</si>
  <si>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</si>
  <si>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</si>
  <si>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</si>
  <si>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</si>
  <si>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</si>
  <si>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</si>
  <si>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</si>
  <si>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</si>
  <si>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</si>
  <si>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</si>
  <si>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</si>
  <si>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</si>
  <si>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</si>
  <si>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</si>
  <si>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</si>
  <si>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</si>
  <si>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</si>
  <si>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</si>
  <si>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</si>
  <si>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</si>
  <si>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</si>
  <si>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</si>
  <si>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</si>
  <si>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</si>
  <si>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</si>
  <si>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</si>
  <si>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</si>
  <si>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</si>
  <si>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</si>
  <si>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</si>
  <si>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</si>
  <si>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</si>
  <si>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</si>
  <si>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</si>
  <si>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</si>
  <si>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</si>
  <si>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</si>
  <si>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</si>
  <si>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</si>
  <si>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</si>
  <si>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</si>
  <si>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</si>
  <si>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</si>
  <si>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</si>
  <si>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</si>
  <si>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</si>
  <si>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</si>
  <si>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</si>
  <si>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</si>
  <si>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</si>
  <si>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</si>
  <si>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</si>
  <si>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</si>
  <si>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</si>
  <si>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</si>
  <si>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</si>
  <si>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</si>
  <si>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</si>
  <si>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</si>
  <si>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</si>
  <si>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</si>
  <si>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</si>
  <si>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</si>
  <si>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</si>
  <si>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</si>
  <si>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</si>
  <si>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</si>
  <si>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</si>
  <si>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</si>
  <si>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</si>
  <si>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</si>
  <si>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</si>
  <si>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</si>
  <si>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</si>
  <si>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</si>
  <si>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</si>
  <si>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</si>
  <si>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</si>
  <si>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</si>
  <si>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</si>
  <si>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</si>
  <si>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</si>
  <si>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</si>
  <si>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</si>
  <si>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</si>
  <si>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</si>
  <si>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</si>
  <si>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</si>
  <si>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</si>
  <si>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</si>
  <si>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</si>
  <si>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</si>
  <si>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</si>
  <si>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</si>
  <si>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</si>
  <si>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</si>
  <si>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</si>
  <si>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</si>
  <si>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</si>
  <si>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</si>
  <si>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</si>
  <si>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</si>
  <si>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</si>
  <si>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</si>
  <si>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</si>
  <si>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</si>
  <si>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</si>
  <si>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</si>
  <si>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</si>
  <si>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</si>
  <si>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</si>
  <si>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</si>
  <si>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</si>
  <si>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</si>
  <si>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</si>
  <si>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</si>
  <si>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</si>
  <si>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</si>
  <si>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</si>
  <si>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</si>
  <si>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</si>
  <si>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</si>
  <si>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</si>
  <si>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</si>
  <si>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</si>
  <si>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</si>
  <si>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</si>
  <si>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</si>
  <si>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</si>
  <si>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</si>
  <si>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</si>
  <si>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</si>
  <si>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</si>
  <si>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</si>
  <si>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</si>
  <si>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</si>
  <si>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</si>
  <si>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</si>
  <si>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</si>
  <si>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</si>
  <si>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</si>
  <si>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</si>
  <si>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</si>
  <si>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</si>
  <si>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</si>
  <si>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</si>
  <si>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</si>
  <si>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</si>
  <si>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</si>
  <si>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</si>
  <si>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</si>
  <si>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</si>
  <si>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</si>
  <si>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</si>
  <si>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</si>
  <si>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</si>
  <si>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</si>
  <si>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</si>
  <si>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</si>
  <si>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</si>
  <si>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</si>
  <si>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</si>
  <si>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</si>
  <si>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</si>
  <si>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</si>
  <si>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</si>
  <si>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</si>
  <si>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</si>
  <si>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</si>
  <si>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</si>
  <si>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</si>
  <si>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</si>
  <si>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</si>
  <si>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</si>
  <si>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</si>
  <si>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</si>
  <si>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</si>
  <si>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</si>
  <si>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</si>
  <si>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</si>
  <si>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</si>
  <si>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</si>
  <si>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</si>
  <si>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</si>
  <si>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</si>
  <si>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</si>
  <si>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</si>
  <si>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</si>
  <si>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</si>
  <si>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</si>
  <si>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</si>
  <si>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</si>
  <si>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</si>
  <si>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</si>
  <si>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</si>
  <si>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</si>
  <si>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</si>
  <si>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</si>
  <si>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</si>
  <si>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</si>
  <si>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</si>
  <si>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</si>
  <si>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</si>
  <si>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</si>
  <si>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</si>
  <si>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</si>
  <si>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</si>
  <si>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</si>
  <si>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</si>
  <si>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</si>
  <si>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</si>
  <si>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</si>
  <si>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</si>
  <si>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</si>
  <si>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</si>
  <si>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</si>
  <si>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</si>
  <si>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</si>
  <si>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</si>
  <si>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</si>
  <si>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</si>
  <si>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</si>
  <si>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</si>
  <si>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</si>
  <si>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</si>
  <si>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</si>
  <si>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</si>
  <si>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</si>
  <si>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</si>
  <si>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</si>
  <si>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</si>
  <si>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</si>
  <si>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</si>
  <si>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</si>
  <si>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</si>
  <si>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</si>
  <si>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</si>
  <si>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</si>
  <si>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</si>
  <si>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</si>
  <si>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</si>
  <si>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</si>
  <si>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</si>
  <si>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</si>
  <si>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</si>
  <si>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</si>
  <si>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</si>
  <si>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</si>
  <si>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</si>
  <si>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</si>
  <si>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</si>
  <si>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</si>
  <si>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</si>
  <si>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</si>
  <si>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</si>
  <si>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</si>
  <si>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</si>
  <si>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</si>
  <si>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</si>
  <si>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</si>
  <si>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</si>
  <si>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</si>
  <si>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</si>
  <si>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</si>
  <si>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</si>
  <si>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</si>
  <si>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</si>
  <si>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</si>
  <si>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</si>
  <si>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</si>
  <si>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</si>
  <si>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</si>
  <si>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</si>
  <si>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</si>
  <si>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</si>
  <si>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</si>
  <si>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</si>
  <si>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</si>
  <si>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</si>
  <si>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</si>
  <si>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</si>
  <si>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</si>
  <si>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</si>
  <si>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</si>
  <si>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</si>
  <si>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</si>
  <si>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</si>
  <si>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</si>
  <si>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</si>
  <si>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</si>
  <si>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</si>
  <si>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</si>
  <si>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</si>
  <si>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</si>
  <si>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</si>
  <si>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</si>
  <si>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</si>
  <si>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</si>
  <si>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</si>
  <si>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</si>
  <si>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</si>
  <si>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</si>
  <si>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</si>
  <si>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</si>
  <si>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</si>
  <si>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</si>
  <si>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</si>
  <si>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</si>
  <si>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</si>
  <si>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</si>
  <si>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</si>
  <si>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</si>
  <si>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</si>
  <si>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</si>
  <si>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</si>
  <si>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</si>
  <si>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</si>
  <si>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</si>
  <si>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</si>
  <si>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</si>
  <si>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</si>
  <si>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</si>
  <si>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</si>
  <si>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</si>
  <si>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</si>
  <si>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</si>
  <si>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</si>
  <si>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</si>
  <si>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</si>
  <si>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</si>
  <si>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</si>
  <si>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</si>
  <si>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</si>
  <si>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</si>
  <si>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</si>
  <si>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</si>
  <si>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</si>
  <si>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</si>
  <si>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</si>
  <si>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</si>
  <si>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</si>
  <si>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</si>
  <si>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</si>
  <si>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</si>
  <si>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</si>
  <si>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</si>
  <si>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</si>
  <si>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</si>
  <si>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</si>
  <si>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</si>
  <si>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</si>
  <si>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</si>
  <si>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</si>
  <si>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</si>
  <si>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</si>
  <si>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</si>
  <si>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</si>
  <si>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</si>
  <si>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</si>
  <si>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</si>
  <si>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</si>
  <si>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</si>
  <si>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</si>
  <si>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</si>
  <si>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</si>
  <si>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</si>
  <si>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</si>
  <si>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</si>
  <si>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</si>
  <si>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</si>
  <si>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</si>
  <si>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</si>
  <si>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</si>
  <si>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</si>
  <si>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</si>
  <si>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</si>
  <si>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</si>
  <si>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</si>
  <si>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</si>
  <si>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</si>
  <si>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</si>
  <si>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</si>
  <si>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</si>
  <si>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</si>
  <si>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</si>
  <si>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</si>
  <si>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</si>
  <si>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</si>
  <si>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</si>
  <si>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</si>
  <si>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</si>
  <si>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</si>
  <si>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</si>
  <si>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</si>
  <si>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</si>
  <si>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</si>
  <si>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</si>
  <si>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</si>
  <si>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</si>
  <si>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</si>
  <si>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</si>
  <si>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</si>
  <si>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</si>
  <si>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</si>
  <si>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</si>
  <si>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</si>
  <si>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</si>
  <si>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</si>
  <si>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</si>
  <si>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</si>
  <si>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</si>
  <si>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</si>
  <si>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</si>
  <si>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</si>
  <si>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</si>
  <si>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</si>
  <si>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</si>
  <si>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</si>
  <si>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</si>
  <si>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</si>
  <si>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</si>
  <si>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</si>
  <si>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</si>
  <si>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</si>
  <si>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</si>
  <si>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</si>
  <si>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</si>
  <si>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</si>
  <si>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</si>
  <si>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</si>
  <si>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</si>
  <si>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</si>
  <si>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</si>
  <si>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</si>
  <si>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</si>
  <si>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</si>
  <si>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</si>
  <si>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</si>
  <si>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</si>
  <si>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</si>
  <si>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</si>
  <si>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</si>
  <si>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</si>
  <si>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</si>
  <si>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</si>
  <si>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</si>
  <si>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</si>
  <si>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</si>
  <si>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</si>
  <si>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</si>
  <si>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</si>
  <si>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</si>
  <si>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</si>
  <si>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</si>
  <si>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</si>
  <si>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</si>
  <si>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</si>
  <si>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</si>
  <si>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</si>
  <si>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</si>
  <si>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</si>
  <si>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</si>
  <si>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</si>
  <si>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</si>
  <si>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</si>
  <si>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</si>
  <si>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</si>
  <si>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</si>
  <si>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</si>
  <si>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</si>
  <si>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</si>
  <si>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</si>
  <si>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</si>
  <si>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</si>
  <si>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</si>
  <si>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</si>
  <si>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</si>
  <si>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</si>
  <si>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</si>
  <si>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</si>
  <si>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</si>
  <si>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</si>
  <si>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</si>
  <si>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</si>
  <si>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</si>
  <si>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</si>
  <si>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</si>
  <si>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</si>
  <si>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</si>
  <si>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</si>
  <si>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</si>
  <si>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</si>
  <si>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</si>
  <si>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</si>
  <si>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</si>
  <si>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</si>
  <si>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</si>
  <si>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</si>
  <si>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</si>
  <si>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</si>
  <si>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</si>
  <si>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</si>
  <si>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</si>
  <si>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</si>
  <si>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</si>
  <si>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</si>
  <si>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</si>
  <si>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</si>
  <si>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</si>
  <si>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</si>
  <si>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</si>
  <si>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</si>
  <si>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</si>
  <si>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</si>
  <si>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</si>
  <si>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</si>
  <si>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</si>
  <si>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</si>
  <si>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</si>
  <si>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</si>
  <si>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</si>
  <si>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</si>
  <si>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</si>
  <si>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</si>
  <si>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</si>
  <si>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</si>
  <si>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</si>
  <si>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</si>
  <si>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</si>
  <si>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</si>
  <si>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</si>
  <si>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</si>
  <si>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</si>
  <si>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</si>
  <si>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</si>
  <si>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</si>
  <si>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</si>
  <si>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</si>
  <si>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</si>
  <si>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</si>
  <si>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</si>
  <si>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</si>
  <si>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</si>
  <si>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</si>
  <si>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</si>
  <si>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</si>
  <si>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</si>
  <si>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</si>
  <si>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</si>
  <si>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</si>
  <si>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</si>
  <si>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</si>
  <si>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</si>
  <si>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</si>
  <si>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</si>
  <si>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</si>
  <si>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</si>
  <si>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</si>
  <si>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</si>
  <si>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</si>
  <si>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</si>
  <si>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</si>
  <si>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</si>
  <si>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</si>
  <si>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</si>
  <si>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</si>
  <si>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</si>
  <si>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</si>
  <si>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</si>
  <si>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</si>
  <si>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</si>
  <si>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</si>
  <si>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</si>
  <si>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</si>
  <si>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</si>
  <si>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</si>
  <si>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</si>
  <si>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</si>
  <si>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</si>
  <si>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</si>
  <si>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</si>
  <si>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</si>
  <si>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</si>
  <si>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</si>
  <si>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</si>
  <si>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</si>
  <si>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</si>
  <si>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</si>
  <si>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</si>
  <si>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</si>
  <si>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</si>
  <si>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</si>
  <si>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</si>
  <si>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</si>
  <si>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</si>
  <si>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</si>
  <si>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</si>
  <si>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</si>
  <si>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</si>
  <si>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</si>
  <si>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</si>
  <si>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</si>
  <si>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</si>
  <si>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</si>
  <si>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</si>
  <si>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</si>
  <si>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</si>
  <si>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</si>
  <si>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</si>
  <si>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</si>
  <si>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</si>
  <si>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</si>
  <si>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</si>
  <si>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</si>
  <si>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</si>
  <si>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</si>
  <si>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</si>
  <si>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</si>
  <si>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</si>
  <si>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</si>
  <si>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</si>
  <si>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</si>
  <si>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</si>
  <si>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</si>
  <si>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</si>
  <si>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</si>
  <si>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</si>
  <si>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</si>
  <si>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</si>
  <si>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</si>
  <si>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</si>
  <si>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</si>
  <si>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</si>
  <si>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</si>
  <si>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</si>
  <si>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</si>
  <si>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</si>
  <si>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</si>
  <si>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</si>
  <si>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</si>
  <si>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</si>
  <si>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</si>
  <si>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</si>
  <si>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</si>
  <si>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</si>
  <si>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</si>
  <si>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</si>
  <si>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</si>
  <si>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</si>
  <si>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</si>
  <si>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</si>
  <si>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</si>
  <si>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</si>
  <si>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</si>
  <si>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</si>
  <si>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</si>
  <si>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</si>
  <si>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</si>
  <si>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</si>
  <si>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</si>
  <si>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</si>
  <si>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</si>
  <si>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</si>
  <si>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</si>
  <si>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</si>
  <si>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</si>
  <si>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</si>
  <si>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</si>
  <si>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</si>
  <si>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</si>
  <si>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</si>
  <si>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</si>
  <si>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</si>
  <si>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</si>
  <si>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</si>
  <si>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</si>
  <si>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</si>
  <si>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</si>
  <si>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</si>
  <si>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</si>
  <si>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</si>
  <si>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</si>
  <si>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</si>
  <si>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</si>
  <si>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</si>
  <si>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</si>
  <si>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</si>
  <si>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</si>
  <si>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</si>
  <si>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</si>
  <si>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</si>
  <si>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</si>
  <si>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</si>
  <si>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</si>
  <si>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</si>
  <si>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</si>
  <si>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</si>
  <si>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</si>
  <si>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</si>
  <si>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</si>
  <si>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</si>
  <si>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</si>
  <si>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</si>
  <si>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</si>
  <si>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</si>
  <si>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</si>
  <si>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</si>
  <si>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</si>
  <si>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</si>
  <si>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</si>
  <si>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</si>
  <si>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</si>
  <si>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</si>
  <si>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</si>
  <si>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</si>
  <si>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</si>
  <si>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</si>
  <si>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</si>
  <si>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</si>
  <si>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</si>
  <si>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</si>
  <si>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</si>
  <si>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</si>
  <si>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</si>
  <si>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</si>
  <si>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</si>
  <si>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</si>
  <si>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</si>
  <si>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</si>
  <si>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</si>
  <si>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</si>
  <si>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</si>
  <si>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</si>
  <si>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</si>
  <si>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</si>
  <si>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</si>
  <si>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</si>
  <si>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</si>
  <si>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</si>
  <si>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</si>
  <si>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</si>
  <si>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</si>
  <si>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</si>
  <si>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</si>
  <si>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</si>
  <si>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</si>
  <si>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</si>
  <si>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</si>
  <si>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</si>
  <si>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</si>
  <si>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</si>
  <si>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</si>
  <si>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</si>
  <si>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</si>
  <si>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</si>
  <si>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</si>
  <si>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</si>
  <si>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</si>
  <si>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</si>
  <si>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</si>
  <si>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</si>
  <si>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</si>
  <si>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</si>
  <si>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</si>
  <si>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</si>
  <si>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</si>
  <si>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</si>
  <si>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</si>
  <si>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</si>
  <si>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</si>
  <si>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</si>
  <si>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</si>
  <si>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</si>
  <si>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</si>
  <si>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</si>
  <si>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</si>
  <si>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</si>
  <si>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</si>
  <si>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</si>
  <si>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</si>
  <si>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</si>
  <si>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</si>
  <si>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</si>
  <si>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</si>
  <si>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</si>
  <si>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</si>
  <si>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</si>
  <si>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</si>
  <si>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</si>
  <si>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</si>
  <si>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</si>
  <si>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</si>
  <si>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</si>
  <si>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</si>
  <si>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</si>
  <si>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</si>
  <si>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</si>
  <si>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</si>
  <si>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</si>
  <si>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</si>
  <si>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</si>
  <si>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</si>
  <si>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</si>
  <si>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</si>
  <si>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</si>
  <si>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</si>
  <si>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</si>
  <si>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</si>
  <si>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</si>
  <si>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</si>
  <si>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</si>
  <si>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</si>
  <si>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</si>
  <si>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</si>
  <si>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</si>
  <si>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</si>
  <si>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</si>
  <si>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</si>
  <si>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</si>
  <si>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</si>
  <si>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</si>
  <si>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</si>
  <si>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</si>
  <si>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</si>
  <si>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</si>
  <si>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</si>
  <si>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</si>
  <si>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</si>
  <si>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</si>
  <si>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</si>
  <si>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</si>
  <si>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</si>
  <si>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</si>
  <si>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</si>
  <si>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</si>
  <si>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</si>
  <si>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</si>
  <si>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</si>
  <si>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</si>
  <si>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</si>
  <si>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</si>
  <si>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</si>
  <si>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</si>
  <si>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</si>
  <si>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</si>
  <si>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</si>
  <si>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</si>
  <si>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</si>
  <si>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</si>
  <si>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</si>
  <si>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</si>
  <si>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</si>
  <si>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</si>
  <si>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</si>
  <si>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</si>
  <si>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</si>
  <si>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</si>
  <si>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</si>
  <si>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</si>
  <si>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</si>
  <si>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</si>
  <si>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</si>
  <si>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</si>
  <si>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</si>
  <si>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</si>
  <si>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</si>
  <si>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</si>
  <si>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</si>
  <si>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</si>
  <si>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</si>
  <si>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</si>
  <si>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</si>
  <si>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</si>
  <si>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</si>
  <si>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</si>
  <si>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</si>
  <si>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</si>
  <si>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</si>
  <si>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</si>
  <si>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</si>
  <si>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</si>
  <si>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</si>
  <si>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</si>
  <si>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</si>
  <si>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</si>
  <si>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</si>
  <si>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</si>
  <si>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</si>
  <si>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</si>
  <si>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</si>
  <si>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</si>
  <si>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</si>
  <si>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</si>
  <si>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</si>
  <si>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</si>
  <si>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</si>
  <si>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</si>
  <si>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</si>
  <si>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</si>
  <si>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</si>
  <si>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</si>
  <si>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</si>
  <si>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</si>
  <si>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</si>
  <si>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</si>
  <si>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</si>
  <si>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</si>
  <si>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</si>
  <si>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</si>
  <si>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</si>
  <si>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</si>
  <si>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</si>
  <si>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</si>
  <si>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</si>
  <si>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</si>
  <si>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</si>
  <si>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</si>
  <si>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</si>
  <si>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</si>
  <si>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</si>
  <si>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</si>
  <si>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</si>
  <si>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</si>
  <si>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</si>
  <si>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</si>
  <si>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</si>
  <si>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</si>
  <si>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</si>
  <si>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</si>
  <si>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</si>
  <si>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</si>
  <si>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</si>
  <si>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</si>
  <si>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</si>
  <si>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</si>
  <si>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</si>
  <si>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</si>
  <si>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</si>
  <si>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</si>
  <si>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</si>
  <si>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</si>
  <si>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</si>
  <si>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</si>
  <si>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</si>
  <si>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</si>
  <si>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</si>
  <si>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</si>
  <si>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</si>
  <si>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</si>
  <si>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</si>
  <si>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</si>
  <si>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</si>
  <si>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</si>
  <si>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</si>
  <si>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</si>
  <si>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</si>
  <si>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</si>
  <si>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</si>
  <si>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</si>
  <si>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</si>
  <si>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</si>
  <si>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</si>
  <si>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</si>
  <si>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</si>
  <si>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</si>
  <si>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</si>
  <si>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</si>
  <si>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</si>
  <si>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</si>
  <si>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</si>
  <si>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</si>
  <si>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</si>
  <si>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</si>
  <si>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</si>
  <si>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</si>
  <si>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</si>
  <si>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</si>
  <si>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</si>
  <si>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</si>
  <si>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</si>
  <si>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</si>
  <si>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</si>
  <si>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</si>
  <si>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</si>
  <si>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</si>
  <si>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</si>
  <si>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</si>
  <si>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</si>
  <si>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</si>
  <si>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</si>
  <si>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</si>
  <si>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</si>
  <si>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</si>
  <si>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</si>
  <si>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</si>
  <si>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</si>
  <si>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</si>
  <si>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</si>
  <si>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</si>
  <si>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</si>
  <si>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</si>
  <si>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</si>
  <si>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</si>
  <si>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</si>
  <si>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</si>
  <si>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</si>
  <si>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</si>
  <si>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</si>
  <si>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</si>
  <si>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</si>
  <si>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</si>
  <si>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</si>
  <si>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</si>
  <si>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</si>
  <si>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</si>
  <si>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</si>
  <si>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</si>
  <si>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</si>
  <si>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</si>
  <si>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</si>
  <si>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</si>
  <si>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</si>
  <si>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</si>
  <si>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</si>
  <si>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</si>
  <si>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</si>
  <si>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</si>
  <si>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</si>
  <si>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</si>
  <si>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</si>
  <si>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</si>
  <si>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</si>
  <si>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</si>
  <si>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</si>
  <si>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</si>
  <si>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</si>
  <si>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</si>
  <si>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</si>
  <si>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</si>
  <si>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</si>
  <si>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</si>
  <si>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</si>
  <si>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</si>
  <si>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</si>
  <si>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</si>
  <si>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</si>
  <si>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</si>
  <si>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</si>
  <si>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</si>
  <si>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</si>
  <si>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</si>
  <si>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</si>
  <si>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</si>
  <si>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</si>
  <si>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</si>
  <si>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</si>
  <si>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</si>
  <si>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</si>
  <si>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</si>
  <si>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</si>
  <si>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</si>
  <si>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</si>
  <si>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</si>
  <si>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</si>
  <si>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</si>
  <si>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</si>
  <si>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</si>
  <si>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</si>
  <si>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</si>
  <si>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</si>
  <si>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</si>
  <si>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</si>
  <si>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</si>
  <si>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</si>
  <si>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</si>
  <si>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</si>
  <si>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</si>
  <si>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</si>
  <si>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</si>
  <si>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</si>
  <si>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</si>
  <si>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</si>
  <si>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</si>
  <si>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</si>
  <si>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</si>
  <si>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</si>
  <si>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</si>
  <si>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</si>
  <si>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</si>
  <si>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</si>
  <si>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</si>
  <si>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</si>
  <si>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</si>
  <si>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</si>
  <si>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</si>
  <si>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</si>
  <si>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</si>
  <si>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</si>
  <si>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</si>
  <si>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</si>
  <si>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</si>
  <si>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</si>
  <si>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</si>
  <si>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</si>
  <si>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</si>
  <si>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</si>
  <si>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</si>
  <si>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</si>
  <si>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</si>
  <si>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</si>
  <si>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</si>
  <si>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</si>
  <si>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</si>
  <si>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</si>
  <si>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</si>
  <si>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</si>
  <si>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</si>
  <si>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</si>
  <si>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</si>
  <si>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</si>
  <si>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</si>
  <si>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</si>
  <si>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</si>
  <si>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</si>
  <si>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</si>
  <si>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</si>
  <si>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</si>
  <si>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</si>
  <si>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</si>
  <si>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</si>
  <si>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</si>
  <si>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</si>
  <si>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</si>
  <si>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</si>
  <si>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</si>
  <si>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</si>
  <si>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</si>
  <si>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</si>
  <si>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</si>
  <si>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</si>
  <si>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</si>
  <si>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</si>
  <si>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</si>
  <si>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</si>
  <si>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</si>
  <si>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</si>
  <si>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</si>
  <si>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</si>
  <si>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</si>
  <si>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</si>
  <si>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</si>
  <si>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</si>
  <si>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</si>
  <si>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</si>
  <si>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</si>
  <si>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</si>
  <si>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</si>
  <si>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</si>
  <si>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</si>
  <si>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</si>
  <si>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</si>
  <si>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</si>
  <si>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</si>
  <si>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</si>
  <si>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</si>
  <si>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</si>
  <si>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</si>
  <si>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</si>
  <si>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</si>
  <si>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</si>
  <si>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</si>
  <si>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</si>
  <si>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</si>
  <si>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</si>
  <si>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</si>
  <si>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</si>
  <si>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</si>
  <si>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</si>
  <si>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</si>
  <si>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</si>
  <si>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</si>
  <si>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</si>
  <si>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</si>
  <si>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</si>
  <si>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</si>
  <si>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</si>
  <si>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</si>
  <si>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</si>
  <si>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</si>
  <si>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</si>
  <si>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</si>
  <si>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</si>
  <si>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</si>
  <si>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</si>
  <si>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</si>
  <si>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</si>
  <si>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</si>
  <si>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</si>
  <si>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</si>
  <si>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</si>
  <si>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</si>
  <si>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</si>
  <si>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</si>
  <si>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</si>
  <si>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</si>
  <si>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</si>
  <si>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</si>
  <si>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</si>
  <si>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</si>
  <si>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</si>
  <si>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</si>
  <si>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</si>
  <si>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</si>
  <si>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</si>
  <si>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</si>
  <si>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</si>
  <si>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</si>
  <si>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</si>
  <si>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</si>
  <si>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</si>
  <si>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</si>
  <si>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</si>
  <si>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</si>
  <si>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</si>
  <si>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</si>
  <si>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</si>
  <si>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</si>
  <si>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</si>
  <si>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</si>
  <si>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</si>
  <si>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</si>
  <si>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</si>
  <si>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</si>
  <si>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</si>
  <si>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</si>
  <si>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</si>
  <si>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</si>
  <si>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</si>
  <si>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</si>
  <si>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</si>
  <si>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</si>
  <si>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</si>
  <si>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</si>
  <si>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</si>
  <si>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</si>
  <si>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</si>
  <si>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</si>
  <si>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</si>
  <si>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</si>
  <si>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</si>
  <si>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</si>
  <si>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</si>
  <si>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</si>
  <si>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</si>
  <si>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</si>
  <si>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</si>
  <si>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</si>
  <si>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</si>
  <si>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</si>
  <si>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</si>
  <si>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</si>
  <si>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</si>
  <si>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</si>
  <si>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</si>
  <si>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</si>
  <si>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</si>
  <si>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</si>
  <si>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</si>
  <si>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</si>
  <si>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</si>
  <si>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</si>
  <si>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</si>
  <si>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</si>
  <si>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</si>
  <si>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</si>
  <si>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</si>
  <si>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</si>
  <si>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</si>
  <si>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</si>
  <si>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</si>
  <si>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</si>
  <si>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</si>
  <si>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</si>
  <si>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</si>
  <si>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</si>
  <si>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</si>
  <si>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</si>
  <si>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</si>
  <si>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</si>
  <si>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</si>
  <si>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</si>
  <si>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</si>
  <si>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</si>
  <si>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</si>
  <si>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</si>
  <si>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</si>
  <si>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</si>
  <si>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</si>
  <si>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</si>
  <si>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</si>
  <si>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</si>
  <si>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</si>
  <si>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</si>
  <si>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</si>
  <si>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</si>
  <si>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</si>
  <si>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</si>
  <si>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</si>
  <si>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</si>
  <si>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</si>
  <si>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</si>
  <si>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</si>
  <si>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</si>
  <si>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</si>
  <si>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</si>
  <si>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</si>
  <si>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</si>
  <si>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</si>
  <si>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</si>
  <si>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</si>
  <si>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</si>
  <si>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</si>
  <si>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</si>
  <si>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</si>
  <si>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</si>
  <si>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</si>
  <si>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</si>
  <si>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</si>
  <si>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</si>
  <si>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</si>
  <si>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</si>
  <si>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</si>
  <si>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</si>
  <si>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</si>
  <si>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</si>
  <si>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</si>
  <si>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</si>
  <si>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</si>
  <si>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</si>
  <si>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</si>
  <si>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</si>
  <si>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</si>
  <si>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</si>
  <si>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</si>
  <si>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</si>
  <si>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</si>
  <si>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</si>
  <si>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</si>
  <si>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</si>
  <si>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</si>
  <si>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</si>
  <si>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</si>
  <si>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</si>
  <si>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</si>
  <si>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</si>
  <si>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</si>
  <si>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</si>
  <si>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</si>
  <si>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</si>
  <si>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</si>
  <si>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</si>
  <si>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</si>
  <si>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</si>
  <si>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</si>
  <si>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</si>
  <si>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</si>
  <si>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</si>
  <si>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</si>
  <si>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</si>
  <si>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</si>
  <si>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</si>
  <si>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</si>
  <si>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</si>
  <si>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</si>
  <si>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</si>
  <si>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</si>
  <si>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</si>
  <si>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</si>
  <si>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</si>
  <si>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</si>
  <si>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</si>
  <si>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</si>
  <si>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</si>
  <si>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</si>
  <si>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</si>
  <si>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</si>
  <si>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</si>
  <si>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</si>
  <si>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</si>
  <si>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</si>
  <si>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</si>
  <si>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</si>
  <si>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</si>
  <si>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</si>
  <si>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</si>
  <si>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</si>
  <si>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</si>
  <si>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</si>
  <si>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</si>
  <si>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</si>
  <si>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</si>
  <si>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</si>
  <si>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</si>
  <si>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</si>
  <si>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</si>
  <si>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</si>
  <si>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</si>
  <si>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</si>
  <si>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</si>
  <si>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</si>
  <si>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</si>
  <si>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</si>
  <si>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</si>
  <si>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</si>
  <si>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</si>
  <si>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</si>
  <si>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</si>
  <si>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</si>
  <si>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</si>
  <si>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</si>
  <si>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</si>
  <si>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</si>
  <si>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</si>
  <si>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</si>
  <si>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</si>
  <si>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</si>
  <si>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</si>
  <si>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</si>
  <si>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</si>
  <si>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</si>
  <si>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</si>
  <si>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</si>
  <si>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</si>
  <si>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</si>
  <si>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</si>
  <si>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</si>
  <si>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</si>
  <si>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</si>
  <si>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</si>
  <si>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</si>
  <si>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</si>
  <si>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</si>
  <si>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</si>
  <si>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</si>
  <si>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</si>
  <si>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</si>
  <si>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</si>
  <si>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</si>
  <si>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</si>
  <si>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</si>
  <si>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</si>
  <si>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</si>
  <si>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</si>
  <si>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</si>
  <si>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</si>
  <si>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</si>
  <si>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</si>
  <si>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</si>
  <si>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</si>
  <si>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</si>
  <si>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</si>
  <si>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</si>
  <si>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</si>
  <si>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</si>
  <si>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</si>
  <si>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</si>
  <si>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</si>
  <si>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</si>
  <si>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</si>
  <si>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</si>
  <si>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</si>
  <si>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</si>
  <si>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</si>
  <si>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</si>
  <si>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</si>
  <si>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</si>
  <si>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</si>
  <si>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</si>
  <si>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</si>
  <si>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</si>
  <si>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</si>
  <si>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</si>
  <si>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</si>
  <si>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</si>
  <si>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</si>
  <si>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</si>
  <si>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</si>
  <si>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</si>
  <si>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</si>
  <si>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</si>
  <si>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</si>
  <si>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</si>
  <si>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</si>
  <si>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</si>
  <si>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</si>
  <si>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</si>
  <si>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</si>
  <si>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</si>
  <si>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</si>
  <si>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</si>
  <si>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</si>
  <si>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</si>
  <si>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</si>
  <si>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</si>
  <si>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</si>
  <si>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</si>
  <si>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</si>
  <si>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</si>
  <si>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</si>
  <si>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</si>
  <si>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</si>
  <si>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</si>
  <si>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</si>
  <si>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</si>
  <si>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</si>
  <si>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</si>
  <si>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</si>
  <si>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</si>
  <si>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</si>
  <si>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</si>
  <si>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</si>
  <si>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</si>
  <si>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</si>
  <si>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</si>
  <si>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</si>
  <si>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</si>
  <si>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</si>
  <si>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</si>
  <si>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</si>
  <si>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</si>
  <si>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</si>
  <si>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</si>
  <si>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</si>
  <si>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</si>
  <si>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</si>
  <si>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</si>
  <si>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</si>
  <si>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</si>
  <si>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</si>
  <si>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</si>
  <si>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</si>
  <si>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</si>
  <si>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</si>
  <si>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</si>
  <si>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</si>
  <si>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</si>
  <si>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</si>
  <si>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</si>
  <si>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</si>
  <si>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</si>
  <si>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</si>
  <si>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</si>
  <si>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</si>
  <si>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</si>
  <si>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</si>
  <si>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</si>
  <si>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</si>
  <si>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</si>
  <si>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</si>
  <si>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</si>
  <si>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</si>
  <si>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</si>
  <si>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</si>
  <si>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</si>
  <si>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</si>
  <si>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</si>
  <si>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</si>
  <si>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</si>
  <si>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</si>
  <si>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</si>
  <si>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</si>
  <si>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</si>
  <si>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</si>
  <si>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</si>
  <si>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</si>
  <si>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</si>
  <si>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</si>
  <si>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</si>
  <si>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</si>
  <si>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</si>
  <si>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</si>
  <si>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</si>
  <si>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</si>
  <si>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</si>
  <si>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</si>
  <si>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</si>
  <si>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</si>
  <si>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</si>
  <si>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</si>
  <si>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</si>
  <si>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</si>
  <si>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</si>
  <si>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</si>
  <si>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</si>
  <si>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</si>
  <si>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</si>
  <si>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</si>
  <si>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</si>
  <si>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</si>
  <si>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</si>
  <si>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</si>
  <si>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</si>
  <si>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</si>
  <si>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</si>
  <si>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</si>
  <si>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</si>
  <si>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</si>
  <si>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</si>
  <si>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</si>
  <si>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</si>
  <si>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</si>
  <si>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</si>
  <si>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</si>
  <si>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</si>
  <si>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</si>
  <si>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</si>
  <si>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</si>
  <si>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</si>
  <si>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</si>
  <si>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</si>
  <si>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</si>
  <si>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</si>
  <si>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</si>
  <si>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</si>
  <si>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</si>
  <si>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</si>
  <si>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</si>
  <si>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</si>
  <si>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</si>
  <si>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</si>
  <si>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</si>
  <si>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</si>
  <si>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</si>
  <si>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</si>
  <si>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</si>
  <si>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</si>
  <si>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</si>
  <si>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</si>
  <si>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</si>
  <si>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</si>
  <si>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</si>
  <si>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</si>
  <si>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</si>
  <si>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</si>
  <si>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</si>
  <si>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</si>
  <si>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</si>
  <si>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</si>
  <si>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</si>
  <si>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</si>
  <si>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</si>
  <si>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</si>
  <si>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</si>
  <si>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</si>
  <si>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</si>
  <si>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</si>
  <si>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</si>
  <si>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</si>
  <si>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</si>
  <si>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</si>
  <si>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</si>
  <si>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</si>
  <si>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</si>
  <si>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</si>
  <si>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</si>
  <si>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</si>
  <si>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</si>
  <si>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</si>
  <si>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</si>
  <si>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</si>
  <si>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</si>
  <si>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</si>
  <si>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</si>
  <si>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</si>
  <si>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</si>
  <si>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</si>
  <si>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</si>
  <si>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</si>
  <si>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</si>
  <si>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</si>
  <si>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</si>
  <si>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</si>
  <si>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</si>
  <si>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</si>
  <si>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</si>
  <si>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</si>
  <si>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</si>
  <si>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</si>
  <si>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</si>
  <si>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</si>
  <si>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</si>
  <si>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</si>
  <si>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</si>
  <si>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</si>
  <si>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</si>
  <si>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</si>
  <si>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</si>
  <si>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</si>
  <si>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</si>
  <si>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</si>
  <si>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</si>
  <si>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</si>
  <si>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</si>
  <si>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</si>
  <si>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</si>
  <si>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</si>
  <si>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</si>
  <si>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</si>
  <si>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</si>
  <si>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</si>
  <si>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</si>
  <si>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</si>
  <si>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</si>
  <si>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</si>
  <si>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</si>
  <si>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</si>
  <si>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</si>
  <si>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</si>
  <si>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</si>
  <si>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</si>
  <si>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</si>
  <si>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</si>
  <si>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</si>
  <si>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</si>
  <si>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</si>
  <si>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</si>
  <si>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</si>
  <si>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</si>
  <si>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</si>
  <si>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</si>
  <si>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</si>
  <si>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</si>
  <si>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</si>
  <si>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</si>
  <si>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</si>
  <si>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</si>
  <si>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</si>
  <si>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</si>
  <si>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</si>
  <si>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</si>
  <si>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</si>
  <si>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</si>
  <si>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</si>
  <si>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</si>
  <si>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</si>
  <si>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</si>
  <si>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</si>
  <si>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</si>
  <si>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</si>
  <si>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</si>
  <si>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</si>
  <si>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</si>
  <si>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</si>
  <si>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</si>
  <si>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</si>
  <si>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</si>
  <si>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</si>
  <si>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</si>
  <si>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</si>
  <si>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</si>
  <si>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</si>
  <si>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</si>
  <si>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</si>
  <si>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</si>
  <si>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</si>
  <si>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</si>
  <si>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</si>
  <si>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</si>
  <si>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</si>
  <si>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</si>
  <si>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</si>
  <si>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</si>
  <si>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</si>
  <si>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</si>
  <si>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</si>
  <si>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</si>
  <si>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</si>
  <si>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</si>
  <si>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</si>
  <si>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</si>
  <si>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</si>
  <si>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</si>
  <si>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</si>
  <si>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</si>
  <si>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</si>
  <si>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</si>
  <si>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</si>
  <si>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</si>
  <si>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</si>
  <si>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</si>
  <si>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</si>
  <si>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</si>
  <si>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</si>
  <si>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</si>
  <si>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</si>
  <si>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</si>
  <si>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</si>
  <si>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</si>
  <si>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</si>
  <si>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</si>
  <si>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</si>
  <si>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</si>
  <si>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</si>
  <si>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</si>
  <si>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</si>
  <si>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</si>
  <si>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</si>
  <si>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</si>
  <si>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</si>
  <si>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</si>
  <si>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</si>
  <si>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</si>
  <si>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</si>
  <si>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</si>
  <si>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</si>
  <si>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</si>
  <si>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</si>
  <si>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</si>
  <si>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</si>
  <si>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</si>
  <si>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</si>
  <si>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</si>
  <si>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</si>
  <si>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</si>
  <si>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</si>
  <si>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</si>
  <si>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</si>
  <si>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</si>
  <si>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</si>
  <si>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</si>
  <si>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</si>
  <si>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</si>
  <si>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</si>
  <si>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</si>
  <si>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</si>
  <si>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</si>
  <si>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</si>
  <si>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</si>
  <si>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</si>
  <si>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</si>
  <si>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</si>
  <si>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</si>
  <si>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</si>
  <si>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</si>
  <si>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</si>
  <si>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</si>
  <si>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</si>
  <si>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</si>
  <si>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</si>
  <si>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</si>
  <si>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</si>
  <si>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</si>
  <si>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</si>
  <si>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</si>
  <si>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</si>
  <si>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</si>
  <si>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</si>
  <si>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</si>
  <si>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</si>
  <si>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</si>
  <si>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</si>
  <si>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</si>
  <si>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</si>
  <si>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</si>
  <si>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</si>
  <si>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</si>
  <si>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</si>
  <si>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</si>
  <si>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</si>
  <si>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</si>
  <si>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</si>
  <si>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</si>
  <si>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</si>
  <si>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</si>
  <si>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</si>
  <si>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</si>
  <si>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</si>
  <si>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</si>
  <si>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</si>
  <si>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</si>
  <si>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</si>
  <si>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</si>
  <si>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</si>
  <si>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</si>
  <si>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</si>
  <si>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</si>
  <si>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</si>
  <si>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</si>
  <si>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</si>
  <si>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</si>
  <si>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</si>
  <si>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</si>
  <si>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</si>
  <si>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</si>
  <si>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</si>
  <si>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</si>
  <si>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</si>
  <si>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</si>
  <si>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</si>
  <si>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</si>
  <si>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</si>
  <si>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</si>
  <si>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</si>
  <si>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</si>
  <si>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</si>
  <si>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</si>
  <si>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</si>
  <si>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</si>
  <si>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</si>
  <si>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</si>
  <si>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</si>
  <si>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</si>
  <si>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</si>
  <si>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</si>
  <si>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</si>
  <si>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</si>
  <si>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</si>
  <si>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</si>
  <si>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</si>
  <si>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</si>
  <si>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</si>
  <si>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</si>
  <si>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</si>
  <si>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</si>
  <si>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</si>
  <si>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</si>
  <si>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</si>
  <si>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</si>
  <si>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</si>
  <si>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</si>
  <si>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</si>
  <si>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</si>
  <si>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</si>
  <si>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</si>
  <si>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</si>
  <si>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</si>
  <si>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</si>
  <si>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</si>
  <si>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</si>
  <si>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</si>
  <si>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</si>
  <si>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</si>
  <si>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</si>
  <si>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</si>
  <si>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</si>
  <si>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</si>
  <si>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</si>
  <si>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</si>
  <si>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</si>
  <si>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</si>
  <si>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</si>
  <si>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</si>
  <si>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</si>
  <si>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</si>
  <si>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</si>
  <si>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</si>
  <si>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</si>
  <si>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</si>
  <si>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</si>
  <si>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</si>
  <si>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</si>
  <si>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</si>
  <si>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</si>
  <si>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</si>
  <si>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</si>
  <si>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</si>
  <si>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</si>
  <si>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</si>
  <si>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</si>
  <si>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</si>
  <si>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</si>
  <si>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</si>
  <si>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</si>
  <si>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</si>
  <si>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</si>
  <si>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</si>
  <si>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</si>
  <si>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</si>
  <si>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</si>
  <si>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</si>
  <si>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</si>
  <si>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</si>
  <si>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</si>
  <si>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</si>
  <si>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</si>
  <si>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</si>
  <si>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</si>
  <si>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</si>
  <si>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</si>
  <si>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</si>
  <si>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</si>
  <si>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</si>
  <si>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</si>
  <si>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</si>
  <si>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</si>
  <si>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</si>
  <si>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</si>
  <si>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</si>
  <si>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</si>
  <si>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</si>
  <si>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</si>
  <si>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</si>
  <si>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</si>
  <si>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</si>
  <si>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</si>
  <si>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</si>
  <si>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</si>
  <si>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</si>
  <si>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</si>
  <si>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</si>
  <si>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</si>
  <si>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</si>
  <si>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</si>
  <si>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</si>
  <si>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</si>
  <si>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</si>
  <si>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</si>
  <si>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</si>
  <si>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</si>
  <si>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</si>
  <si>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</si>
  <si>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</si>
  <si>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</si>
  <si>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</si>
  <si>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</si>
  <si>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</si>
  <si>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</si>
  <si>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</si>
  <si>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</si>
  <si>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</si>
  <si>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</si>
  <si>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</si>
  <si>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</si>
  <si>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</si>
  <si>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</si>
  <si>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</si>
  <si>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</si>
  <si>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</si>
  <si>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</si>
  <si>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</si>
  <si>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</si>
  <si>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</si>
  <si>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</si>
  <si>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</si>
  <si>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</si>
  <si>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</si>
  <si>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</si>
  <si>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</si>
  <si>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</si>
  <si>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</si>
  <si>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</si>
  <si>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</si>
  <si>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</si>
  <si>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</si>
  <si>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</si>
  <si>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</si>
  <si>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</si>
  <si>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</si>
  <si>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</si>
  <si>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</si>
  <si>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</si>
  <si>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</si>
  <si>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</si>
  <si>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</si>
  <si>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</si>
  <si>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</si>
  <si>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</si>
  <si>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</si>
  <si>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</si>
  <si>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</si>
  <si>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</si>
  <si>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</si>
  <si>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</si>
  <si>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</si>
  <si>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</si>
  <si>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</si>
  <si>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</si>
  <si>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</si>
  <si>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</si>
  <si>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</si>
  <si>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</si>
  <si>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</si>
  <si>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</si>
  <si>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</si>
  <si>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</si>
  <si>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</si>
  <si>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</si>
  <si>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</si>
  <si>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</si>
  <si>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</si>
  <si>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</si>
  <si>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</si>
  <si>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</si>
  <si>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</si>
  <si>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</si>
  <si>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</si>
  <si>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</si>
  <si>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</si>
  <si>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</si>
  <si>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</si>
  <si>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</si>
  <si>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</si>
  <si>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</si>
  <si>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</si>
  <si>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</si>
  <si>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</si>
  <si>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</si>
  <si>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</si>
  <si>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</si>
  <si>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</si>
  <si>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</si>
  <si>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</si>
  <si>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</si>
  <si>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</si>
  <si>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</si>
  <si>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</si>
  <si>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</si>
  <si>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</si>
  <si>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</si>
  <si>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</si>
  <si>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</si>
  <si>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</si>
  <si>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</si>
  <si>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</si>
  <si>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</si>
  <si>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</si>
  <si>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</si>
  <si>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</si>
  <si>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</si>
  <si>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</si>
  <si>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</si>
  <si>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</si>
  <si>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</si>
  <si>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</si>
  <si>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</si>
  <si>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</si>
  <si>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</si>
  <si>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</si>
  <si>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</si>
  <si>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</si>
  <si>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</si>
  <si>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</si>
  <si>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</si>
  <si>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</si>
  <si>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</si>
  <si>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</si>
  <si>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</si>
  <si>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</si>
  <si>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</si>
  <si>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</si>
  <si>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</si>
  <si>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</si>
  <si>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</si>
  <si>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</si>
  <si>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</si>
  <si>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</si>
  <si>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</si>
  <si>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</si>
  <si>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</si>
  <si>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</si>
  <si>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</si>
  <si>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</si>
  <si>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</si>
  <si>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</si>
  <si>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</si>
  <si>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</si>
  <si>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</si>
  <si>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</si>
  <si>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</si>
  <si>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</si>
  <si>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</si>
  <si>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</si>
  <si>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</si>
  <si>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</si>
  <si>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</si>
  <si>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</si>
  <si>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</si>
  <si>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</si>
  <si>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</si>
  <si>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</si>
  <si>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</si>
  <si>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</si>
  <si>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</si>
  <si>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</si>
  <si>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</si>
  <si>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</si>
  <si>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</si>
  <si>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</si>
  <si>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</si>
  <si>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</si>
  <si>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</si>
  <si>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</si>
  <si>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</si>
  <si>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</si>
  <si>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</si>
  <si>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</si>
  <si>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</si>
  <si>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</si>
  <si>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</si>
  <si>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</si>
  <si>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</si>
  <si>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</si>
  <si>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</si>
  <si>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</si>
  <si>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</si>
  <si>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</si>
  <si>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</si>
  <si>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</si>
  <si>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</si>
  <si>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</si>
  <si>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</si>
  <si>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</si>
  <si>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</si>
  <si>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</si>
  <si>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</si>
  <si>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</si>
  <si>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</si>
  <si>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</si>
  <si>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</si>
  <si>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</si>
  <si>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</si>
  <si>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</si>
  <si>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</si>
  <si>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</si>
  <si>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</si>
  <si>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</si>
  <si>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</si>
  <si>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</si>
  <si>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</si>
  <si>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</si>
  <si>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</si>
  <si>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</si>
  <si>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</si>
  <si>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</si>
  <si>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</si>
  <si>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</si>
  <si>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</si>
  <si>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</si>
  <si>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</si>
  <si>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</si>
  <si>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</si>
  <si>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</si>
  <si>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</si>
  <si>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</si>
  <si>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</si>
  <si>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</si>
  <si>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</si>
  <si>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</si>
  <si>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</si>
  <si>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</si>
  <si>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</si>
  <si>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</si>
  <si>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</si>
  <si>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</si>
  <si>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</si>
  <si>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</si>
  <si>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</si>
  <si>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</si>
  <si>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</si>
  <si>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</si>
  <si>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</si>
  <si>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</si>
  <si>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</si>
  <si>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</si>
  <si>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</si>
  <si>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</si>
  <si>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</si>
  <si>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</si>
  <si>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</si>
  <si>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</si>
  <si>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</si>
  <si>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</si>
  <si>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</si>
  <si>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</si>
  <si>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</si>
  <si>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</si>
  <si>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</si>
  <si>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</si>
  <si>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</si>
  <si>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</si>
  <si>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</si>
  <si>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</si>
  <si>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</si>
  <si>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</si>
  <si>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</si>
  <si>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</si>
  <si>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</si>
  <si>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</si>
  <si>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</si>
  <si>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</si>
  <si>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</si>
  <si>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</si>
  <si>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</si>
  <si>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</si>
  <si>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</si>
  <si>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</si>
  <si>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</si>
  <si>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</si>
  <si>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</si>
  <si>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</si>
  <si>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</si>
  <si>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</si>
  <si>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</si>
  <si>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</si>
  <si>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</si>
  <si>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</si>
  <si>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</si>
  <si>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</si>
  <si>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</si>
  <si>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</si>
  <si>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</si>
  <si>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</si>
  <si>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</si>
  <si>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</si>
  <si>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</si>
  <si>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</si>
  <si>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</si>
  <si>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</si>
  <si>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</si>
  <si>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</si>
  <si>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</si>
  <si>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</si>
  <si>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</si>
  <si>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</si>
  <si>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</si>
  <si>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</si>
  <si>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</si>
  <si>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</si>
  <si>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</si>
  <si>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</si>
  <si>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</si>
  <si>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</si>
  <si>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</si>
  <si>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</si>
  <si>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</si>
  <si>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</si>
  <si>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</si>
  <si>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</si>
  <si>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</si>
  <si>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</si>
  <si>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</si>
  <si>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</si>
  <si>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</si>
  <si>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</si>
  <si>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</si>
  <si>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</si>
  <si>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</si>
  <si>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</si>
  <si>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</si>
  <si>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</si>
  <si>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</si>
  <si>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</si>
  <si>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</si>
  <si>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</si>
  <si>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</si>
  <si>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</si>
  <si>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</si>
  <si>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</si>
  <si>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</si>
  <si>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</si>
  <si>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</si>
  <si>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</si>
  <si>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</si>
  <si>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</si>
  <si>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</si>
  <si>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</si>
  <si>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</si>
  <si>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</si>
  <si>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</si>
  <si>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</si>
  <si>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</si>
  <si>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</si>
  <si>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</si>
  <si>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</si>
  <si>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</si>
  <si>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</si>
  <si>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</si>
  <si>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</si>
  <si>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</si>
  <si>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</si>
  <si>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</si>
  <si>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</si>
  <si>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</si>
  <si>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</si>
  <si>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</si>
  <si>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</si>
  <si>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</si>
  <si>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</si>
  <si>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</si>
  <si>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</si>
  <si>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</si>
  <si>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</si>
  <si>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</si>
  <si>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</si>
  <si>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</si>
  <si>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</si>
  <si>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</si>
  <si>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</si>
  <si>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</si>
  <si>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</si>
  <si>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</si>
  <si>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</si>
  <si>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</si>
  <si>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</si>
  <si>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</si>
  <si>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</si>
  <si>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</si>
  <si>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</si>
  <si>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</si>
  <si>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</si>
  <si>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</si>
  <si>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</si>
  <si>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</si>
  <si>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</si>
  <si>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</si>
  <si>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</si>
  <si>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</si>
  <si>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</si>
  <si>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</si>
  <si>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</si>
  <si>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</si>
  <si>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</si>
  <si>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</si>
  <si>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</si>
  <si>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</si>
  <si>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</si>
  <si>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</si>
  <si>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</si>
  <si>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</si>
  <si>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</si>
  <si>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</si>
  <si>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</si>
  <si>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</si>
  <si>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</si>
  <si>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</si>
  <si>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</si>
  <si>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</si>
  <si>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</si>
  <si>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</si>
  <si>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</si>
  <si>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</si>
  <si>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</si>
  <si>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</si>
  <si>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</si>
  <si>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</si>
  <si>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</si>
  <si>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</si>
  <si>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</si>
  <si>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</si>
  <si>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</si>
  <si>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</si>
  <si>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</si>
  <si>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</si>
  <si>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</si>
  <si>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</si>
  <si>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</si>
  <si>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</si>
  <si>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</si>
  <si>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</si>
  <si>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</si>
  <si>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</si>
  <si>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</si>
  <si>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</si>
  <si>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</si>
  <si>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</si>
  <si>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</si>
  <si>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</si>
  <si>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</si>
  <si>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</si>
  <si>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</si>
  <si>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</si>
  <si>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</si>
  <si>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</si>
  <si>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</si>
  <si>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</si>
  <si>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</si>
  <si>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</si>
  <si>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</si>
  <si>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</si>
  <si>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</si>
  <si>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</si>
  <si>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</si>
  <si>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</si>
  <si>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</si>
  <si>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</si>
  <si>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</si>
  <si>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</si>
  <si>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</si>
  <si>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</si>
  <si>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</si>
  <si>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</si>
  <si>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</si>
  <si>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</si>
  <si>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</si>
  <si>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</si>
  <si>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</si>
  <si>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</si>
  <si>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</si>
  <si>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</si>
  <si>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</si>
  <si>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</si>
  <si>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</si>
  <si>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</si>
  <si>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</si>
  <si>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</si>
  <si>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</si>
  <si>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</si>
  <si>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</si>
  <si>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</si>
  <si>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</si>
  <si>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</si>
  <si>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</si>
  <si>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</si>
  <si>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</si>
  <si>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</si>
  <si>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</si>
  <si>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</si>
  <si>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</si>
  <si>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</si>
  <si>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</si>
  <si>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</si>
  <si>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</si>
  <si>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</si>
  <si>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</si>
  <si>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</si>
  <si>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</si>
  <si>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</si>
  <si>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</si>
  <si>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</si>
  <si>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</si>
  <si>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</si>
  <si>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</si>
  <si>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</si>
  <si>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</si>
  <si>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</si>
  <si>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</si>
  <si>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</si>
  <si>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</si>
  <si>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</si>
  <si>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</si>
  <si>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</si>
  <si>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</si>
  <si>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</si>
  <si>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</si>
  <si>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</si>
  <si>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</si>
  <si>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</si>
  <si>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</si>
  <si>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</si>
  <si>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</si>
  <si>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</si>
  <si>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</si>
  <si>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</si>
  <si>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</si>
  <si>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</si>
  <si>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</si>
  <si>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</si>
  <si>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</si>
  <si>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</si>
  <si>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</si>
  <si>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</si>
  <si>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</si>
  <si>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</si>
  <si>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</si>
  <si>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</si>
  <si>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</si>
  <si>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</si>
  <si>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</si>
  <si>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</si>
  <si>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</si>
  <si>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</si>
  <si>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</si>
  <si>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</si>
  <si>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</si>
  <si>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</si>
  <si>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</si>
  <si>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</si>
  <si>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</si>
  <si>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</si>
  <si>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</si>
  <si>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</si>
  <si>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</si>
  <si>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</si>
  <si>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</si>
  <si>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</si>
  <si>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</si>
  <si>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</si>
  <si>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</si>
  <si>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</si>
  <si>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</si>
  <si>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</si>
  <si>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</si>
  <si>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</si>
  <si>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</si>
  <si>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</si>
  <si>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</si>
  <si>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</si>
  <si>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</si>
  <si>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</si>
  <si>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</si>
  <si>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</si>
  <si>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</si>
  <si>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</si>
  <si>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</si>
  <si>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</si>
  <si>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</si>
  <si>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</si>
  <si>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</si>
  <si>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</si>
  <si>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</si>
  <si>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</si>
  <si>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</si>
  <si>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</si>
  <si>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</si>
  <si>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</si>
  <si>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</si>
  <si>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</si>
  <si>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</si>
  <si>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</si>
  <si>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</si>
  <si>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</si>
  <si>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</si>
  <si>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</si>
  <si>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</si>
  <si>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</si>
  <si>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</si>
  <si>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</si>
  <si>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</si>
  <si>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</si>
  <si>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</si>
  <si>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</si>
  <si>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</si>
  <si>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</si>
  <si>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</si>
  <si>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</si>
  <si>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</si>
  <si>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</si>
  <si>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</si>
  <si>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</si>
  <si>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</si>
  <si>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</si>
  <si>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</si>
  <si>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</si>
  <si>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</si>
  <si>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</si>
  <si>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</si>
  <si>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</si>
  <si>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</si>
  <si>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</si>
  <si>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</si>
  <si>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</si>
  <si>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</si>
  <si>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</si>
  <si>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</si>
  <si>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</si>
  <si>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</si>
  <si>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</si>
  <si>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</si>
  <si>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</si>
  <si>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</si>
  <si>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</si>
  <si>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</si>
  <si>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</si>
  <si>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</si>
  <si>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</si>
  <si>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</si>
  <si>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</si>
  <si>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</si>
  <si>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</si>
  <si>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</si>
  <si>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</si>
  <si>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</si>
  <si>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</si>
  <si>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</si>
  <si>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</si>
  <si>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</si>
  <si>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</si>
  <si>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</si>
  <si>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</si>
  <si>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</si>
  <si>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</si>
  <si>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</si>
  <si>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</si>
  <si>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</si>
  <si>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</si>
  <si>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</si>
  <si>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</si>
  <si>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</si>
  <si>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</si>
  <si>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</si>
  <si>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</si>
  <si>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</si>
  <si>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</si>
  <si>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</si>
  <si>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</si>
  <si>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</si>
  <si>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</si>
  <si>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</si>
  <si>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</si>
  <si>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</si>
  <si>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</si>
  <si>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</si>
  <si>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</si>
  <si>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</si>
  <si>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</si>
  <si>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</si>
  <si>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</si>
  <si>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</si>
  <si>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</si>
  <si>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</si>
  <si>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</si>
  <si>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</si>
  <si>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</si>
  <si>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</si>
  <si>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</si>
  <si>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</si>
  <si>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</si>
  <si>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</si>
  <si>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</si>
  <si>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</si>
  <si>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</si>
  <si>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</si>
  <si>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</si>
  <si>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</si>
  <si>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</si>
  <si>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</si>
  <si>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</si>
  <si>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</si>
  <si>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</si>
  <si>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</si>
  <si>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</si>
  <si>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</si>
  <si>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</si>
  <si>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</si>
  <si>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</si>
  <si>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</si>
  <si>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</si>
  <si>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</si>
  <si>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</si>
  <si>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</si>
  <si>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</si>
  <si>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</si>
  <si>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</si>
  <si>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</si>
  <si>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</si>
  <si>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</si>
  <si>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</si>
  <si>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</si>
  <si>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</si>
  <si>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</si>
  <si>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</si>
  <si>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</si>
  <si>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</si>
  <si>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</si>
  <si>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</si>
  <si>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</si>
  <si>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</si>
  <si>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</si>
  <si>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</si>
  <si>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</si>
  <si>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</si>
  <si>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</si>
  <si>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</si>
  <si>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</si>
  <si>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</si>
  <si>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</si>
  <si>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</si>
  <si>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</si>
  <si>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</si>
  <si>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</si>
  <si>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</si>
  <si>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</si>
  <si>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</si>
  <si>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</si>
  <si>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</si>
  <si>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</si>
  <si>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</si>
  <si>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</si>
  <si>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</si>
  <si>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</si>
  <si>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</si>
  <si>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</si>
  <si>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</si>
  <si>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</si>
  <si>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</si>
  <si>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</si>
  <si>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</si>
  <si>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</si>
  <si>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</si>
  <si>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</si>
  <si>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</si>
  <si>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</si>
  <si>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</si>
  <si>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</si>
  <si>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</si>
  <si>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</si>
  <si>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</si>
  <si>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</si>
  <si>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</si>
  <si>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</si>
  <si>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</si>
  <si>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</si>
  <si>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</si>
  <si>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</si>
  <si>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</si>
  <si>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</si>
  <si>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</si>
  <si>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</si>
  <si>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</si>
  <si>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</si>
  <si>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</si>
  <si>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</si>
  <si>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</si>
  <si>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</si>
  <si>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</si>
  <si>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</si>
  <si>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</si>
  <si>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</si>
  <si>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</si>
  <si>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</si>
  <si>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</si>
  <si>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</si>
  <si>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</si>
  <si>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</si>
  <si>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</si>
  <si>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</si>
  <si>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</si>
  <si>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</si>
  <si>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</si>
  <si>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</si>
  <si>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</si>
  <si>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</si>
  <si>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</si>
  <si>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</si>
  <si>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</si>
  <si>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</si>
  <si>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</si>
  <si>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</si>
  <si>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</si>
  <si>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</si>
  <si>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</si>
  <si>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</si>
  <si>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</si>
  <si>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</si>
  <si>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</si>
  <si>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</si>
  <si>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</si>
  <si>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</si>
  <si>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</si>
  <si>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</si>
  <si>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</si>
  <si>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</si>
  <si>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</si>
  <si>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</si>
  <si>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</si>
  <si>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</si>
  <si>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</si>
  <si>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</si>
  <si>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</si>
  <si>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</si>
  <si>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</si>
  <si>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</si>
  <si>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</si>
  <si>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</si>
  <si>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</si>
  <si>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</si>
  <si>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</si>
  <si>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</si>
  <si>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</si>
  <si>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</si>
  <si>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</si>
  <si>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</si>
  <si>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</si>
  <si>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</si>
  <si>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</si>
  <si>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</si>
  <si>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</si>
  <si>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</si>
  <si>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</si>
  <si>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</si>
  <si>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</si>
  <si>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</si>
  <si>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</si>
  <si>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</si>
  <si>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</si>
  <si>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</si>
  <si>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</si>
  <si>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</si>
  <si>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</si>
  <si>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</si>
  <si>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</si>
  <si>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</si>
  <si>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</si>
  <si>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</si>
  <si>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</si>
  <si>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</si>
  <si>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</si>
  <si>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</si>
  <si>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</si>
  <si>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</si>
  <si>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</si>
  <si>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</si>
  <si>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</si>
  <si>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</si>
  <si>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</si>
  <si>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</si>
  <si>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</si>
  <si>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</si>
  <si>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</si>
  <si>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</si>
  <si>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</si>
  <si>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</si>
  <si>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</si>
  <si>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</si>
  <si>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</si>
  <si>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</si>
  <si>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</si>
  <si>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</si>
  <si>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</si>
  <si>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</si>
  <si>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</si>
  <si>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</si>
  <si>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</si>
  <si>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</si>
  <si>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</si>
  <si>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</si>
  <si>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</si>
  <si>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</si>
  <si>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</si>
  <si>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</si>
  <si>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</si>
  <si>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</si>
  <si>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</si>
  <si>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</si>
  <si>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</si>
  <si>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</si>
  <si>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</si>
  <si>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</si>
  <si>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</si>
  <si>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</si>
  <si>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</si>
  <si>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</si>
  <si>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</si>
  <si>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</si>
  <si>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</si>
  <si>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</si>
  <si>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</si>
  <si>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</si>
  <si>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</si>
  <si>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</si>
  <si>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</si>
  <si>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</si>
  <si>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</si>
  <si>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</si>
  <si>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</si>
  <si>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</si>
  <si>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</si>
  <si>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</si>
  <si>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</si>
  <si>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</si>
  <si>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</si>
  <si>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</si>
  <si>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</si>
  <si>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</si>
  <si>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</si>
  <si>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</si>
  <si>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</si>
  <si>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</si>
  <si>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</si>
  <si>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</si>
  <si>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</si>
  <si>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</si>
  <si>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</si>
  <si>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</si>
  <si>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</si>
  <si>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</si>
  <si>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</si>
  <si>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</si>
  <si>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</si>
  <si>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</si>
  <si>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</si>
  <si>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</si>
  <si>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</si>
  <si>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</si>
  <si>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</si>
  <si>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</si>
  <si>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</si>
  <si>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</si>
  <si>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</si>
  <si>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</si>
  <si>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</si>
  <si>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</si>
  <si>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</si>
  <si>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</si>
  <si>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</si>
  <si>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</si>
  <si>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</si>
  <si>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</si>
  <si>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</si>
  <si>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</si>
  <si>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</si>
  <si>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</si>
  <si>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</si>
  <si>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</si>
  <si>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</si>
  <si>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</si>
  <si>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</si>
  <si>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</si>
  <si>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</si>
  <si>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</si>
  <si>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</si>
  <si>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</si>
  <si>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</si>
  <si>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</si>
  <si>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</si>
  <si>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</si>
  <si>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</si>
  <si>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</si>
  <si>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</si>
  <si>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</si>
  <si>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</si>
  <si>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</si>
  <si>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</si>
  <si>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</si>
  <si>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</si>
  <si>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</si>
  <si>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</si>
  <si>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</si>
  <si>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</si>
  <si>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</si>
  <si>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</si>
  <si>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</si>
  <si>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</si>
  <si>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</si>
  <si>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</si>
  <si>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</si>
  <si>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</si>
  <si>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</si>
  <si>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</si>
  <si>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</si>
  <si>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</si>
  <si>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</si>
  <si>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</si>
  <si>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</si>
  <si>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</si>
  <si>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</si>
  <si>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</si>
  <si>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</si>
  <si>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</si>
  <si>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</si>
  <si>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</si>
  <si>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</si>
  <si>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</si>
  <si>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</si>
  <si>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</si>
  <si>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</si>
  <si>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</si>
  <si>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</si>
  <si>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</si>
  <si>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</si>
  <si>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</si>
  <si>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</si>
  <si>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</si>
  <si>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</si>
  <si>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</si>
  <si>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</si>
  <si>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</si>
  <si>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</si>
  <si>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</si>
  <si>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</si>
  <si>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</si>
  <si>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</si>
  <si>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</si>
  <si>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</si>
  <si>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</si>
  <si>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</si>
  <si>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</si>
  <si>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</si>
  <si>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</si>
  <si>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</si>
  <si>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</si>
  <si>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</si>
  <si>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</si>
  <si>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</si>
  <si>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</si>
  <si>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</si>
  <si>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</si>
  <si>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</si>
  <si>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</si>
  <si>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</si>
  <si>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</si>
  <si>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</si>
  <si>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</si>
  <si>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</si>
  <si>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</si>
  <si>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</si>
  <si>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</si>
  <si>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</si>
  <si>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</si>
  <si>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</si>
  <si>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</si>
  <si>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</si>
  <si>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</si>
  <si>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</si>
  <si>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</si>
  <si>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</si>
  <si>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</si>
  <si>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</si>
  <si>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</si>
  <si>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</si>
  <si>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</si>
  <si>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</si>
  <si>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</si>
  <si>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</si>
  <si>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</si>
  <si>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</si>
  <si>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</si>
  <si>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</si>
  <si>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</si>
  <si>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</si>
  <si>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</si>
  <si>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</si>
  <si>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</si>
  <si>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</si>
  <si>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</si>
  <si>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</si>
  <si>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</si>
  <si>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</si>
  <si>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</si>
  <si>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</si>
  <si>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</si>
  <si>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</si>
  <si>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</si>
  <si>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</si>
  <si>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</si>
  <si>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</si>
  <si>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</si>
  <si>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</si>
  <si>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</si>
  <si>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</si>
  <si>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</si>
  <si>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</si>
  <si>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</si>
  <si>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</si>
  <si>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</si>
  <si>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</si>
  <si>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</si>
  <si>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</si>
  <si>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</si>
  <si>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</si>
  <si>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</si>
  <si>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</si>
  <si>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</si>
  <si>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</si>
  <si>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</si>
  <si>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</si>
  <si>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</si>
  <si>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</si>
  <si>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</si>
  <si>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</si>
  <si>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</si>
  <si>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</si>
  <si>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</si>
  <si>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</si>
  <si>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</si>
  <si>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</si>
  <si>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</si>
  <si>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</si>
  <si>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</si>
  <si>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</si>
  <si>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</si>
  <si>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</si>
  <si>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</si>
  <si>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</si>
  <si>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</si>
  <si>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</si>
  <si>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</si>
  <si>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</si>
  <si>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</si>
  <si>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</si>
  <si>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</si>
  <si>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</si>
  <si>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</si>
  <si>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</si>
  <si>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</si>
  <si>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</si>
  <si>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</si>
  <si>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</si>
  <si>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</si>
  <si>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</si>
  <si>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</si>
  <si>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</si>
  <si>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</si>
  <si>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</si>
  <si>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</si>
  <si>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</si>
  <si>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</si>
  <si>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</si>
  <si>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</si>
  <si>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</si>
  <si>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</si>
  <si>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</si>
  <si>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</si>
  <si>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</si>
  <si>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</si>
  <si>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</si>
  <si>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</si>
  <si>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</si>
  <si>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</si>
  <si>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</si>
  <si>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</si>
  <si>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</si>
  <si>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</si>
  <si>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</si>
  <si>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</si>
  <si>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</si>
  <si>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</si>
  <si>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</si>
  <si>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</si>
  <si>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</si>
  <si>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</si>
  <si>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</si>
  <si>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</si>
  <si>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</si>
  <si>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</si>
  <si>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</si>
  <si>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</si>
  <si>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</si>
  <si>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</si>
  <si>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</si>
  <si>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</si>
  <si>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</si>
  <si>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</si>
  <si>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</si>
  <si>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</si>
  <si>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</si>
  <si>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</si>
  <si>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</si>
  <si>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</si>
  <si>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</si>
  <si>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</si>
  <si>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</si>
  <si>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</si>
  <si>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</si>
  <si>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</si>
  <si>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</si>
  <si>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</si>
  <si>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</si>
  <si>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</si>
  <si>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</si>
  <si>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</si>
  <si>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</si>
  <si>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</si>
  <si>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</si>
  <si>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</si>
  <si>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</si>
  <si>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</si>
  <si>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</si>
  <si>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</si>
  <si>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</si>
  <si>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</si>
  <si>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</si>
  <si>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</si>
  <si>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</si>
  <si>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</si>
  <si>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</si>
  <si>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</si>
  <si>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</si>
  <si>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</si>
  <si>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</si>
  <si>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</si>
  <si>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</si>
  <si>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</si>
  <si>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</si>
  <si>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</si>
  <si>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</si>
  <si>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</si>
  <si>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</si>
  <si>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</si>
  <si>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</si>
  <si>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</si>
  <si>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</si>
  <si>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</si>
  <si>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</si>
  <si>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</si>
  <si>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</si>
  <si>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</si>
  <si>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</si>
  <si>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</si>
  <si>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</si>
  <si>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</si>
  <si>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</si>
  <si>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</si>
  <si>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</si>
  <si>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</si>
  <si>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</si>
  <si>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</si>
  <si>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</si>
  <si>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</si>
  <si>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</si>
  <si>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</si>
  <si>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</si>
  <si>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</si>
  <si>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</si>
  <si>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</si>
  <si>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</si>
  <si>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</si>
  <si>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</si>
  <si>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</si>
  <si>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</si>
  <si>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</si>
  <si>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</si>
  <si>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</si>
  <si>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</si>
  <si>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</si>
  <si>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</si>
  <si>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</si>
  <si>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</si>
  <si>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</si>
  <si>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</si>
  <si>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</si>
  <si>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</si>
  <si>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</si>
  <si>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</si>
  <si>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</si>
  <si>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</si>
  <si>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</si>
  <si>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</si>
  <si>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</si>
  <si>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</si>
  <si>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</si>
  <si>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</si>
  <si>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</si>
  <si>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</si>
  <si>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</si>
  <si>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</si>
  <si>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</si>
  <si>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</si>
  <si>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</si>
  <si>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</si>
  <si>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</si>
  <si>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</si>
  <si>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</si>
  <si>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</si>
  <si>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</si>
  <si>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</si>
  <si>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</si>
  <si>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</si>
  <si>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</si>
  <si>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</si>
  <si>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</si>
  <si>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</si>
  <si>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</si>
  <si>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</si>
  <si>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</si>
  <si>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</si>
  <si>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</si>
  <si>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</si>
  <si>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</si>
  <si>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</si>
  <si>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</si>
  <si>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</si>
  <si>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</si>
  <si>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</si>
  <si>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</si>
  <si>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</si>
  <si>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</si>
  <si>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</si>
  <si>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</si>
  <si>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</si>
  <si>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</si>
  <si>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</si>
  <si>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</si>
  <si>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</si>
  <si>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</si>
  <si>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</si>
  <si>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</si>
  <si>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</si>
  <si>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</si>
  <si>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</si>
  <si>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</si>
  <si>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</si>
  <si>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</si>
  <si>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</si>
  <si>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</si>
  <si>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</si>
  <si>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</si>
  <si>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</si>
  <si>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</si>
  <si>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</si>
  <si>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</si>
  <si>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</si>
  <si>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</si>
  <si>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</si>
  <si>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</si>
  <si>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</si>
  <si>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</si>
  <si>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</si>
  <si>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</si>
  <si>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</si>
  <si>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</si>
  <si>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</si>
  <si>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</si>
  <si>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</si>
  <si>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</si>
  <si>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</si>
  <si>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</si>
  <si>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</si>
  <si>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</si>
  <si>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</si>
  <si>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</si>
  <si>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</si>
  <si>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</si>
  <si>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</si>
  <si>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</si>
  <si>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</si>
  <si>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</si>
  <si>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</si>
  <si>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</si>
  <si>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</si>
  <si>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</si>
  <si>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</si>
  <si>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</si>
  <si>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</si>
  <si>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</si>
  <si>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</si>
  <si>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</si>
  <si>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</si>
  <si>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</si>
  <si>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</si>
  <si>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</si>
  <si>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</si>
  <si>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</si>
  <si>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</si>
  <si>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</si>
  <si>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</si>
  <si>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</si>
  <si>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</si>
  <si>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</si>
  <si>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</si>
  <si>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</si>
  <si>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</si>
  <si>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</si>
  <si>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</si>
  <si>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</si>
  <si>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</si>
  <si>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</si>
  <si>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</si>
  <si>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</si>
  <si>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</si>
  <si>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</si>
  <si>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</si>
  <si>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</si>
  <si>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</si>
  <si>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</si>
  <si>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</si>
  <si>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</si>
  <si>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</si>
  <si>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</si>
  <si>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</si>
  <si>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</si>
  <si>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</si>
  <si>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</si>
  <si>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</si>
  <si>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</si>
  <si>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</si>
  <si>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</si>
  <si>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</si>
  <si>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</si>
  <si>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</si>
  <si>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</si>
  <si>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</si>
  <si>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</si>
  <si>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</si>
  <si>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</si>
  <si>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</si>
  <si>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</si>
  <si>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</si>
  <si>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</si>
  <si>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</si>
  <si>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</si>
  <si>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</si>
  <si>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</si>
  <si>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</si>
  <si>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</si>
  <si>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</si>
  <si>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</si>
  <si>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</si>
  <si>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</si>
  <si>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</si>
  <si>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</si>
  <si>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</si>
  <si>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</si>
  <si>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</si>
  <si>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</si>
  <si>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</si>
  <si>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</si>
  <si>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</si>
  <si>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</si>
  <si>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</si>
  <si>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</si>
  <si>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</si>
  <si>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</si>
  <si>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</si>
  <si>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</si>
  <si>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</si>
  <si>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</si>
  <si>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</si>
  <si>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</si>
  <si>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</si>
  <si>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</si>
  <si>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</si>
  <si>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</si>
  <si>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</si>
  <si>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</si>
  <si>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</si>
  <si>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</si>
  <si>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</si>
  <si>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</si>
  <si>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</si>
  <si>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</si>
  <si>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</si>
  <si>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</si>
  <si>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</si>
  <si>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</si>
  <si>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</si>
  <si>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</si>
  <si>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</si>
  <si>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</si>
  <si>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</si>
  <si>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</si>
  <si>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</si>
  <si>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</si>
  <si>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</si>
  <si>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</si>
  <si>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</si>
  <si>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</si>
  <si>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</si>
  <si>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</si>
  <si>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</si>
  <si>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</si>
  <si>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</si>
  <si>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</si>
  <si>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</si>
  <si>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</si>
  <si>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</si>
  <si>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</si>
  <si>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</si>
  <si>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</si>
  <si>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</si>
  <si>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</si>
  <si>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</si>
  <si>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</si>
  <si>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</si>
  <si>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</si>
  <si>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</si>
  <si>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</si>
  <si>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</si>
  <si>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</si>
  <si>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</si>
  <si>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</si>
  <si>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</si>
  <si>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</si>
  <si>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</si>
  <si>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</si>
  <si>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</si>
  <si>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</si>
  <si>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</si>
  <si>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</si>
  <si>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</si>
  <si>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</si>
  <si>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</si>
  <si>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</si>
  <si>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</si>
  <si>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</si>
  <si>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</si>
  <si>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</si>
  <si>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</si>
  <si>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</si>
  <si>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</si>
  <si>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</si>
  <si>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</si>
  <si>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</si>
  <si>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</si>
  <si>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</si>
  <si>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</si>
  <si>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</si>
  <si>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</si>
  <si>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</si>
  <si>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</si>
  <si>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</si>
  <si>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</si>
  <si>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</si>
  <si>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</si>
  <si>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</si>
  <si>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</si>
  <si>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</si>
  <si>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</si>
  <si>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</si>
  <si>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</si>
  <si>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</si>
  <si>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</si>
  <si>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</si>
  <si>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</si>
  <si>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</si>
  <si>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</si>
  <si>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</si>
  <si>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</si>
  <si>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</si>
  <si>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</si>
  <si>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</si>
  <si>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</si>
  <si>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</si>
  <si>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</si>
  <si>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</si>
  <si>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</si>
  <si>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</si>
  <si>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</si>
  <si>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</si>
  <si>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</si>
  <si>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</si>
  <si>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</si>
  <si>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</si>
  <si>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</si>
  <si>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</si>
  <si>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</si>
  <si>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</si>
  <si>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</si>
  <si>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</si>
  <si>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</si>
  <si>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</si>
  <si>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</si>
  <si>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</si>
  <si>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</si>
  <si>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</si>
  <si>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</si>
  <si>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</si>
  <si>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</si>
  <si>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</si>
  <si>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</si>
  <si>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</si>
  <si>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</si>
  <si>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</si>
  <si>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</si>
  <si>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</si>
  <si>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</si>
  <si>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</si>
  <si>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</si>
  <si>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</si>
  <si>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</si>
  <si>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</si>
  <si>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</si>
  <si>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</si>
  <si>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</si>
  <si>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</si>
  <si>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</si>
  <si>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</si>
  <si>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</si>
  <si>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</si>
  <si>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</si>
  <si>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</si>
  <si>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</si>
  <si>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</si>
  <si>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</si>
  <si>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</si>
  <si>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</si>
  <si>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</si>
  <si>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</si>
  <si>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</si>
  <si>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</si>
  <si>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</si>
  <si>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</si>
  <si>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</si>
  <si>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</si>
  <si>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</si>
  <si>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</si>
  <si>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</si>
  <si>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</si>
  <si>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</si>
  <si>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</si>
  <si>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</si>
  <si>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</si>
  <si>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</si>
  <si>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</si>
  <si>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</si>
  <si>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</si>
  <si>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</si>
  <si>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</si>
  <si>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</si>
  <si>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</si>
  <si>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</si>
  <si>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</si>
  <si>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</si>
  <si>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</si>
  <si>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</si>
  <si>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</si>
  <si>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</si>
  <si>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</si>
  <si>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</si>
  <si>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</si>
  <si>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</si>
  <si>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</si>
  <si>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</si>
  <si>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</si>
  <si>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</si>
  <si>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</si>
  <si>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</si>
  <si>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</si>
  <si>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</si>
  <si>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</si>
  <si>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</si>
  <si>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</si>
  <si>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</si>
  <si>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</si>
  <si>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</si>
  <si>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</si>
  <si>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</si>
  <si>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</si>
  <si>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</si>
  <si>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</si>
  <si>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</si>
  <si>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</si>
  <si>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</si>
  <si>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</si>
  <si>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</si>
  <si>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</si>
  <si>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</si>
  <si>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</si>
  <si>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</si>
  <si>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</si>
  <si>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</si>
  <si>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</si>
  <si>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</si>
  <si>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</si>
  <si>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</si>
  <si>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</si>
  <si>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</si>
  <si>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</si>
  <si>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</si>
  <si>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</si>
  <si>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</si>
  <si>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</si>
  <si>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</si>
  <si>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</si>
  <si>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</si>
  <si>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</si>
  <si>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</si>
  <si>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</si>
  <si>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</si>
  <si>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</si>
  <si>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</si>
  <si>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</si>
  <si>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</si>
  <si>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</si>
  <si>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</si>
  <si>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</si>
  <si>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</si>
  <si>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</si>
  <si>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</si>
  <si>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</si>
  <si>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</si>
  <si>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</si>
  <si>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</si>
  <si>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</si>
  <si>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</si>
  <si>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</si>
  <si>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</si>
  <si>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</si>
  <si>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</si>
  <si>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</si>
  <si>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</si>
  <si>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</si>
  <si>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</si>
  <si>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</si>
  <si>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</si>
  <si>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</si>
  <si>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</si>
  <si>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</si>
  <si>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</si>
  <si>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</si>
  <si>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</si>
  <si>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</si>
  <si>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</si>
  <si>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</si>
  <si>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</si>
  <si>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</si>
  <si>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</si>
  <si>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</si>
  <si>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</si>
  <si>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</si>
  <si>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</si>
  <si>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</si>
  <si>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</si>
  <si>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</si>
  <si>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</si>
  <si>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</si>
  <si>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</si>
  <si>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</si>
  <si>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</si>
  <si>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</si>
  <si>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</si>
  <si>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</si>
  <si>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</si>
  <si>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</si>
  <si>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</si>
  <si>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</si>
  <si>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</si>
  <si>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</si>
  <si>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</si>
  <si>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</si>
  <si>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</si>
  <si>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</si>
  <si>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</si>
  <si>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</si>
  <si>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</si>
  <si>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</si>
  <si>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</si>
  <si>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</si>
  <si>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</si>
  <si>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</si>
  <si>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</si>
  <si>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</si>
  <si>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</si>
  <si>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</si>
  <si>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</si>
  <si>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</si>
  <si>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</si>
  <si>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</si>
  <si>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</si>
  <si>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</si>
  <si>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</si>
  <si>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</si>
  <si>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</si>
  <si>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</si>
  <si>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</si>
  <si>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</si>
  <si>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</si>
  <si>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</si>
  <si>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</si>
  <si>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</si>
  <si>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</si>
  <si>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</si>
  <si>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</si>
  <si>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</si>
  <si>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</si>
  <si>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</si>
  <si>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</si>
  <si>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</si>
  <si>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</si>
  <si>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</si>
  <si>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</si>
  <si>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</si>
  <si>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</si>
  <si>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</si>
  <si>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</si>
  <si>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</si>
  <si>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</si>
  <si>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</si>
  <si>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</si>
  <si>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</si>
  <si>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</si>
  <si>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</si>
  <si>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</si>
  <si>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</si>
  <si>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</si>
  <si>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</si>
  <si>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</si>
  <si>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</si>
  <si>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</si>
  <si>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</si>
  <si>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</si>
  <si>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</si>
  <si>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</si>
  <si>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</si>
  <si>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</si>
  <si>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</si>
  <si>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</si>
  <si>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</si>
  <si>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</si>
  <si>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</si>
  <si>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</si>
  <si>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</si>
  <si>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</si>
  <si>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</si>
  <si>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</si>
  <si>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</si>
  <si>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</si>
  <si>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</si>
  <si>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</si>
  <si>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</si>
  <si>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</si>
  <si>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</si>
  <si>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</si>
  <si>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</si>
  <si>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</si>
  <si>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</si>
  <si>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</si>
  <si>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</si>
  <si>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</si>
  <si>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</si>
  <si>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</si>
  <si>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</si>
  <si>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</si>
  <si>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</si>
  <si>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</si>
  <si>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</si>
  <si>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</si>
  <si>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</si>
  <si>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</si>
  <si>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</si>
  <si>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</si>
  <si>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</si>
  <si>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</si>
  <si>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</si>
  <si>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</si>
  <si>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</si>
  <si>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</si>
  <si>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</si>
  <si>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</si>
  <si>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</si>
  <si>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</si>
  <si>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</si>
  <si>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</si>
  <si>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</si>
  <si>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</si>
  <si>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</si>
  <si>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</si>
  <si>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</si>
  <si>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</si>
  <si>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</si>
  <si>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</si>
  <si>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</si>
  <si>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</si>
  <si>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</si>
  <si>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</si>
  <si>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</si>
  <si>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</si>
  <si>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</si>
  <si>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</si>
  <si>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</si>
  <si>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</si>
  <si>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</si>
  <si>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</si>
  <si>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</si>
  <si>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</si>
  <si>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</si>
  <si>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</si>
  <si>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</si>
  <si>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</si>
  <si>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</si>
  <si>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</si>
  <si>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</si>
  <si>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</si>
  <si>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</si>
  <si>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</si>
  <si>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</si>
  <si>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</si>
  <si>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</si>
  <si>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</si>
  <si>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</si>
  <si>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</si>
  <si>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</si>
  <si>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</si>
  <si>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</si>
  <si>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</si>
  <si>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</si>
  <si>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</si>
  <si>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</si>
  <si>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</si>
  <si>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</si>
  <si>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</si>
  <si>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</si>
  <si>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</si>
  <si>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</si>
  <si>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</si>
  <si>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</si>
  <si>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</si>
  <si>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</si>
  <si>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</si>
  <si>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</si>
  <si>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</si>
  <si>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</si>
  <si>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</si>
  <si>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</si>
  <si>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</si>
  <si>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</si>
  <si>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</si>
  <si>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</si>
  <si>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</si>
  <si>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</si>
  <si>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</si>
  <si>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</si>
  <si>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</si>
  <si>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</si>
  <si>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</si>
  <si>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</si>
  <si>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</si>
  <si>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</si>
  <si>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</si>
  <si>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</si>
  <si>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</si>
  <si>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</si>
  <si>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</si>
  <si>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</si>
  <si>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</si>
  <si>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</si>
  <si>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</si>
  <si>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</si>
  <si>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</si>
  <si>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</si>
  <si>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</si>
  <si>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</si>
  <si>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</si>
  <si>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</si>
  <si>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</si>
  <si>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</si>
  <si>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</si>
  <si>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</si>
  <si>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</si>
  <si>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</si>
  <si>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</si>
  <si>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</si>
  <si>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</si>
  <si>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</si>
  <si>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</si>
  <si>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</si>
  <si>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</si>
  <si>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</si>
  <si>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</si>
  <si>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</si>
  <si>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</si>
  <si>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</si>
  <si>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</si>
  <si>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</si>
  <si>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</si>
  <si>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</si>
  <si>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</si>
  <si>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</si>
  <si>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</si>
  <si>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</si>
  <si>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</si>
  <si>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</si>
  <si>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</si>
  <si>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</si>
  <si>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</si>
  <si>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</si>
  <si>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</si>
  <si>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</si>
  <si>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</si>
  <si>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</si>
  <si>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</si>
  <si>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</si>
  <si>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</si>
  <si>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</si>
  <si>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</si>
  <si>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</si>
  <si>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</si>
  <si>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</si>
  <si>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</si>
  <si>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</si>
  <si>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</si>
  <si>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</si>
  <si>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</si>
  <si>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</si>
  <si>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</si>
  <si>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</si>
  <si>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</si>
  <si>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</si>
  <si>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</si>
  <si>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</si>
  <si>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</si>
  <si>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</si>
  <si>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</si>
  <si>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</si>
  <si>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</si>
  <si>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</si>
  <si>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</si>
  <si>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</si>
  <si>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</si>
  <si>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</si>
  <si>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</si>
  <si>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</si>
  <si>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</si>
  <si>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</si>
  <si>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</si>
  <si>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</si>
  <si>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</si>
  <si>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</si>
  <si>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</si>
  <si>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</si>
  <si>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</si>
  <si>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</si>
  <si>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</si>
  <si>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</si>
  <si>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</si>
  <si>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</si>
  <si>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</si>
  <si>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</si>
  <si>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</si>
  <si>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</si>
  <si>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</si>
  <si>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</si>
  <si>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</si>
  <si>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</si>
  <si>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</si>
  <si>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</si>
  <si>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</si>
  <si>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</si>
  <si>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</si>
  <si>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</si>
  <si>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</si>
  <si>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</si>
  <si>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</si>
  <si>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</si>
  <si>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</si>
  <si>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</si>
  <si>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</si>
  <si>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</si>
  <si>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</si>
  <si>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</si>
  <si>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</si>
  <si>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</si>
  <si>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</si>
  <si>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</si>
  <si>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</si>
  <si>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</si>
  <si>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</si>
  <si>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</si>
  <si>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</si>
  <si>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</si>
  <si>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</si>
  <si>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</si>
  <si>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</si>
  <si>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</si>
  <si>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</si>
  <si>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</si>
  <si>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</si>
  <si>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</si>
  <si>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</si>
  <si>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</si>
  <si>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</si>
  <si>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</si>
  <si>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</si>
  <si>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</si>
  <si>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</si>
  <si>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</si>
  <si>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</si>
  <si>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</si>
  <si>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</si>
  <si>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</si>
  <si>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</si>
  <si>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</si>
  <si>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</si>
  <si>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</si>
  <si>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</si>
  <si>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</si>
  <si>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</si>
  <si>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</si>
  <si>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</si>
  <si>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</si>
  <si>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</si>
  <si>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</si>
  <si>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</si>
  <si>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</si>
  <si>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</si>
  <si>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</si>
  <si>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</si>
  <si>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</si>
  <si>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</si>
  <si>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</si>
  <si>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</si>
  <si>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</si>
  <si>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</si>
  <si>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</si>
  <si>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</si>
  <si>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</si>
  <si>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</si>
  <si>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</si>
  <si>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</si>
  <si>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</si>
  <si>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</si>
  <si>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</si>
  <si>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</si>
  <si>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</si>
  <si>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</si>
  <si>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</si>
  <si>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</si>
  <si>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</si>
  <si>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</si>
  <si>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</si>
  <si>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</si>
  <si>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</si>
  <si>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</si>
  <si>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</si>
  <si>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</si>
  <si>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</si>
  <si>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</si>
  <si>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</si>
  <si>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</si>
  <si>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</si>
  <si>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</si>
  <si>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</si>
  <si>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</si>
  <si>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</si>
  <si>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</si>
  <si>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</si>
  <si>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</si>
  <si>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</si>
  <si>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</si>
  <si>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</si>
  <si>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</si>
  <si>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</si>
  <si>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</si>
  <si>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</si>
  <si>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</si>
  <si>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</si>
  <si>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</si>
  <si>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</si>
  <si>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</si>
  <si>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</si>
  <si>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</si>
  <si>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</si>
  <si>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</si>
  <si>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</si>
  <si>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</si>
  <si>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</si>
  <si>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</si>
  <si>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</si>
  <si>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</si>
  <si>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</si>
  <si>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</si>
  <si>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</si>
  <si>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</si>
  <si>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</si>
  <si>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</si>
  <si>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</si>
  <si>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</si>
  <si>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</si>
  <si>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</si>
  <si>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</si>
  <si>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</si>
  <si>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</si>
  <si>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</si>
  <si>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</si>
  <si>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</si>
  <si>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</si>
  <si>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</si>
  <si>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</si>
  <si>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</si>
  <si>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</si>
  <si>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</si>
  <si>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</si>
  <si>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</si>
  <si>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</si>
  <si>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</si>
  <si>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</si>
  <si>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</si>
  <si>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</si>
  <si>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</si>
  <si>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</si>
  <si>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</si>
  <si>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</si>
  <si>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</si>
  <si>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</si>
  <si>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</si>
  <si>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</si>
  <si>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</si>
  <si>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</si>
  <si>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</si>
  <si>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</si>
  <si>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</si>
  <si>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</si>
  <si>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</si>
  <si>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</si>
  <si>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</si>
  <si>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</si>
  <si>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</si>
  <si>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</si>
  <si>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</si>
  <si>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</si>
  <si>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</si>
  <si>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</si>
  <si>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</si>
  <si>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</si>
  <si>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</si>
  <si>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</si>
  <si>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</si>
  <si>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</si>
  <si>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</si>
  <si>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</si>
  <si>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</si>
  <si>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</si>
  <si>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</si>
  <si>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</si>
  <si>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</si>
  <si>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</si>
  <si>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</si>
  <si>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</si>
  <si>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</si>
  <si>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</si>
  <si>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</si>
  <si>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</si>
  <si>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</si>
  <si>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</si>
  <si>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</si>
  <si>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</si>
  <si>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</si>
  <si>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</si>
  <si>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</si>
  <si>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</si>
  <si>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</si>
  <si>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</si>
  <si>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</si>
  <si>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</si>
  <si>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</si>
  <si>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</si>
  <si>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</si>
  <si>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</si>
  <si>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</si>
  <si>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</si>
  <si>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</si>
  <si>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</si>
  <si>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</si>
  <si>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</si>
  <si>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</si>
  <si>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</si>
  <si>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</si>
  <si>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</si>
  <si>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</si>
  <si>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</si>
  <si>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</si>
  <si>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</si>
  <si>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</si>
  <si>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</si>
  <si>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</si>
  <si>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</si>
  <si>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</si>
  <si>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</si>
  <si>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</si>
  <si>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</si>
  <si>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</si>
  <si>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</si>
  <si>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</si>
  <si>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</si>
  <si>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</si>
  <si>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</si>
  <si>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</si>
  <si>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</si>
  <si>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</si>
  <si>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</si>
  <si>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</si>
  <si>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</si>
  <si>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</si>
  <si>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</si>
  <si>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</si>
  <si>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</si>
  <si>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</si>
  <si>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</si>
  <si>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</si>
  <si>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</si>
  <si>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</si>
  <si>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</si>
  <si>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</si>
  <si>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</si>
  <si>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</si>
  <si>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</si>
  <si>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</si>
  <si>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</si>
  <si>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</si>
  <si>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</si>
  <si>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</si>
  <si>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</si>
  <si>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</si>
  <si>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</si>
  <si>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</si>
  <si>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</si>
  <si>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</si>
  <si>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</si>
  <si>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</si>
  <si>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</si>
  <si>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</si>
  <si>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</si>
  <si>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</si>
  <si>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</si>
  <si>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</si>
  <si>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</si>
  <si>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</si>
  <si>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</si>
  <si>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</si>
  <si>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</si>
  <si>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</si>
  <si>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</si>
  <si>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</si>
  <si>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</si>
  <si>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</si>
  <si>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</si>
  <si>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</si>
  <si>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</si>
  <si>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</si>
  <si>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</si>
  <si>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</si>
  <si>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</si>
  <si>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</si>
  <si>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</si>
  <si>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</si>
  <si>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</si>
  <si>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</si>
  <si>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</si>
  <si>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</si>
  <si>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</si>
  <si>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</si>
  <si>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</si>
  <si>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</si>
  <si>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</si>
  <si>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</si>
  <si>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</si>
  <si>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</si>
  <si>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</si>
  <si>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</si>
  <si>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</si>
  <si>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</si>
  <si>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</si>
  <si>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</si>
  <si>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</si>
  <si>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</si>
  <si>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</si>
  <si>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</si>
  <si>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</si>
  <si>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</si>
  <si>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</si>
  <si>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</si>
  <si>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</si>
  <si>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</si>
  <si>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</si>
  <si>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</si>
  <si>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</si>
  <si>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</si>
  <si>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</si>
  <si>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</si>
  <si>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</si>
  <si>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</si>
  <si>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</si>
  <si>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</si>
  <si>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</si>
  <si>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</si>
  <si>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</si>
  <si>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</si>
  <si>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</si>
  <si>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</si>
  <si>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</si>
  <si>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</si>
  <si>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</si>
  <si>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</si>
  <si>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</si>
  <si>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</si>
  <si>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</si>
  <si>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</si>
  <si>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</si>
  <si>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</si>
  <si>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</si>
  <si>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</si>
  <si>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</si>
  <si>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</si>
  <si>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</si>
  <si>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</si>
  <si>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</si>
  <si>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</si>
  <si>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</si>
  <si>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</si>
  <si>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</si>
  <si>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</si>
  <si>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</si>
  <si>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</si>
  <si>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</si>
  <si>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</si>
  <si>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</si>
  <si>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</si>
  <si>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</si>
  <si>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</si>
  <si>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</si>
  <si>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</si>
  <si>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</si>
  <si>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</si>
  <si>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</si>
  <si>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</si>
  <si>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</si>
  <si>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</si>
  <si>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</si>
  <si>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</si>
  <si>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</si>
  <si>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</si>
  <si>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</si>
  <si>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</si>
  <si>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</si>
  <si>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</si>
  <si>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</si>
  <si>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</si>
  <si>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</si>
  <si>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</si>
  <si>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</si>
  <si>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</si>
  <si>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</si>
  <si>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</si>
  <si>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</si>
  <si>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</si>
  <si>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</si>
  <si>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</si>
  <si>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</si>
  <si>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</si>
  <si>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</si>
  <si>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</si>
  <si>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</si>
  <si>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</si>
  <si>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</si>
  <si>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</si>
  <si>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</si>
  <si>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</si>
  <si>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</si>
  <si>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</si>
  <si>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</si>
  <si>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</si>
  <si>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</si>
  <si>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</si>
  <si>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</si>
  <si>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</si>
  <si>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</si>
  <si>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</si>
  <si>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</si>
  <si>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</si>
  <si>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</si>
  <si>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</si>
  <si>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</si>
  <si>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</si>
  <si>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</si>
  <si>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</si>
  <si>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</si>
  <si>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</si>
  <si>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</si>
  <si>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</si>
  <si>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</si>
  <si>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</si>
  <si>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</si>
  <si>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</si>
  <si>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</si>
  <si>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</si>
  <si>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</si>
  <si>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</si>
  <si>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</si>
  <si>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</si>
  <si>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</si>
  <si>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</si>
  <si>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</si>
  <si>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</si>
  <si>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</si>
  <si>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</si>
  <si>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</si>
  <si>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</si>
  <si>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</si>
  <si>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</si>
  <si>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</si>
  <si>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</si>
  <si>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</si>
  <si>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</si>
  <si>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</si>
  <si>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</si>
  <si>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</si>
  <si>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</si>
  <si>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</si>
  <si>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</si>
  <si>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</si>
  <si>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</si>
  <si>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</si>
  <si>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</si>
  <si>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</si>
  <si>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</si>
  <si>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</si>
  <si>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</si>
  <si>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</si>
  <si>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</si>
  <si>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</si>
  <si>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</si>
  <si>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</si>
  <si>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</si>
  <si>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</si>
  <si>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</si>
  <si>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</si>
  <si>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</si>
  <si>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</si>
  <si>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</si>
  <si>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</si>
  <si>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</si>
  <si>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</si>
  <si>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</si>
  <si>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</si>
  <si>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</si>
  <si>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</si>
  <si>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</si>
  <si>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</si>
  <si>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</si>
  <si>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</si>
  <si>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</si>
  <si>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</si>
  <si>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</si>
  <si>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</si>
  <si>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</si>
  <si>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</si>
  <si>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</si>
  <si>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</si>
  <si>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</si>
  <si>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</si>
  <si>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</si>
  <si>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</si>
  <si>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</si>
  <si>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</si>
  <si>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</si>
  <si>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</si>
  <si>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</si>
  <si>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</si>
  <si>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</si>
  <si>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</si>
  <si>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</si>
  <si>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</si>
  <si>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</si>
  <si>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</si>
  <si>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</si>
  <si>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</si>
  <si>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</si>
  <si>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</si>
  <si>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</si>
  <si>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</si>
  <si>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</si>
  <si>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</si>
  <si>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</si>
  <si>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</si>
  <si>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</si>
  <si>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</si>
  <si>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</si>
  <si>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</si>
  <si>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</si>
  <si>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</si>
  <si>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</si>
  <si>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</si>
  <si>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</si>
  <si>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</si>
  <si>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</si>
  <si>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</si>
  <si>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</si>
  <si>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</si>
  <si>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</si>
  <si>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</si>
  <si>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</si>
  <si>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</si>
  <si>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</si>
  <si>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</si>
  <si>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</si>
  <si>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</si>
  <si>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</si>
  <si>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</si>
  <si>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</si>
  <si>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</si>
  <si>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</si>
  <si>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</si>
  <si>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</si>
  <si>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</si>
  <si>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</si>
  <si>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</si>
  <si>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</si>
  <si>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</si>
  <si>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</si>
  <si>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</si>
  <si>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</si>
  <si>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</si>
  <si>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</si>
  <si>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</si>
  <si>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</si>
  <si>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</si>
  <si>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</si>
  <si>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</si>
  <si>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</si>
  <si>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</si>
  <si>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</si>
  <si>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</si>
  <si>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</si>
  <si>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</si>
  <si>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</si>
  <si>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</si>
  <si>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</si>
  <si>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</si>
  <si>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</si>
  <si>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</si>
  <si>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</si>
  <si>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</si>
  <si>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</si>
  <si>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</si>
  <si>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</si>
  <si>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</si>
  <si>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</si>
  <si>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</si>
  <si>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</si>
  <si>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</si>
  <si>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</si>
  <si>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</si>
  <si>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</si>
  <si>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</si>
  <si>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</si>
  <si>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</si>
  <si>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</si>
  <si>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</si>
  <si>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</si>
  <si>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</si>
  <si>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</si>
  <si>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</si>
  <si>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</si>
  <si>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</si>
  <si>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</si>
  <si>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</si>
  <si>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</si>
  <si>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</si>
  <si>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</si>
  <si>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</si>
  <si>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</si>
  <si>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</si>
  <si>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</si>
  <si>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</si>
  <si>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</si>
  <si>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</si>
  <si>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</si>
  <si>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</si>
  <si>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</si>
  <si>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</si>
  <si>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</si>
  <si>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</si>
  <si>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</si>
  <si>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</si>
  <si>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</si>
  <si>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</si>
  <si>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</si>
  <si>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</si>
  <si>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</si>
  <si>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</si>
  <si>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</si>
  <si>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</si>
  <si>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</si>
  <si>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</si>
  <si>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</si>
  <si>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</si>
  <si>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</si>
  <si>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</si>
  <si>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</si>
  <si>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</si>
  <si>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</si>
  <si>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</si>
  <si>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</si>
  <si>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</si>
  <si>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</si>
  <si>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</si>
  <si>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</si>
  <si>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</si>
  <si>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</si>
  <si>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</si>
  <si>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</si>
  <si>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</si>
  <si>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</si>
  <si>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</si>
  <si>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</si>
  <si>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</si>
  <si>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</si>
  <si>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</si>
  <si>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</si>
  <si>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</si>
  <si>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</si>
  <si>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</si>
  <si>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</si>
  <si>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</si>
  <si>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</si>
  <si>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</si>
  <si>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</si>
  <si>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</si>
  <si>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</si>
  <si>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</si>
  <si>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</si>
  <si>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</si>
  <si>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</si>
  <si>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</si>
  <si>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</si>
  <si>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</si>
  <si>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</si>
  <si>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</si>
  <si>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</si>
  <si>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</si>
  <si>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</si>
  <si>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</si>
  <si>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</si>
  <si>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</si>
  <si>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</si>
  <si>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</si>
  <si>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</si>
  <si>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</si>
  <si>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</si>
  <si>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</si>
  <si>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</si>
  <si>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</si>
  <si>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</si>
  <si>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</si>
  <si>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</si>
  <si>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</si>
  <si>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</si>
  <si>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</si>
  <si>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</si>
  <si>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</si>
  <si>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</si>
  <si>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</si>
  <si>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</si>
  <si>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</si>
  <si>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</si>
  <si>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</si>
  <si>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</si>
  <si>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</si>
  <si>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</si>
  <si>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</si>
  <si>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</si>
  <si>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</si>
  <si>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</si>
  <si>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</si>
  <si>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</si>
  <si>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</si>
  <si>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</si>
  <si>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</si>
  <si>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</si>
  <si>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</si>
  <si>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</si>
  <si>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</si>
  <si>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</si>
  <si>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</si>
  <si>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</si>
  <si>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</si>
  <si>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</si>
  <si>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</si>
  <si>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</si>
  <si>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</si>
  <si>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</si>
  <si>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</si>
  <si>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</si>
  <si>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</si>
  <si>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</si>
  <si>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</si>
  <si>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</si>
  <si>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</si>
  <si>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</si>
  <si>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</si>
  <si>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</si>
  <si>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</si>
  <si>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</si>
  <si>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</si>
  <si>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</si>
  <si>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</si>
  <si>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</si>
  <si>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</si>
  <si>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</si>
  <si>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</si>
  <si>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</si>
  <si>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</si>
  <si>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</si>
  <si>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</si>
  <si>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</si>
  <si>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</si>
  <si>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</si>
  <si>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</si>
  <si>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</si>
  <si>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</si>
  <si>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</si>
  <si>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</si>
  <si>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</si>
  <si>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</si>
  <si>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</si>
  <si>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</si>
  <si>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</si>
  <si>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</si>
  <si>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</si>
  <si>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</si>
  <si>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</si>
  <si>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</si>
  <si>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</si>
  <si>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</si>
  <si>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</si>
  <si>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</si>
  <si>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</si>
  <si>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</si>
  <si>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</si>
  <si>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</si>
  <si>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</si>
  <si>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</si>
  <si>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</si>
  <si>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</si>
  <si>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</si>
  <si>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</si>
  <si>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</si>
  <si>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</si>
  <si>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</si>
  <si>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</si>
  <si>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</si>
  <si>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</si>
  <si>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</si>
  <si>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</si>
  <si>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</si>
  <si>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</si>
  <si>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</si>
  <si>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</si>
  <si>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</si>
  <si>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</si>
  <si>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</si>
  <si>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</si>
  <si>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</si>
  <si>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</si>
  <si>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</si>
  <si>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</si>
  <si>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</si>
  <si>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</si>
  <si>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</si>
  <si>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</si>
  <si>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</si>
  <si>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</si>
  <si>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</si>
  <si>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</si>
  <si>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</si>
  <si>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</si>
  <si>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</si>
  <si>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</si>
  <si>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</si>
  <si>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</si>
  <si>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</si>
  <si>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</si>
  <si>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</si>
  <si>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</si>
  <si>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</si>
  <si>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</si>
  <si>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</si>
  <si>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</si>
  <si>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</si>
  <si>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</si>
  <si>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</si>
  <si>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</si>
  <si>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</si>
  <si>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</si>
  <si>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</si>
  <si>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</si>
  <si>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</si>
  <si>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</si>
  <si>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</si>
  <si>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</si>
  <si>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</si>
  <si>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</si>
  <si>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</si>
  <si>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</si>
  <si>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</si>
  <si>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</si>
  <si>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</si>
  <si>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</si>
  <si>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</si>
  <si>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</si>
  <si>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</si>
  <si>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</si>
  <si>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</si>
  <si>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</si>
  <si>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</si>
  <si>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</si>
  <si>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</si>
  <si>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</si>
  <si>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</si>
  <si>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</si>
  <si>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</si>
  <si>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</si>
  <si>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</si>
  <si>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</si>
  <si>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</si>
  <si>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</si>
  <si>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</si>
  <si>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</si>
  <si>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</si>
  <si>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</si>
  <si>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</si>
  <si>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</si>
  <si>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</si>
  <si>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</si>
  <si>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</si>
  <si>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</si>
  <si>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</si>
  <si>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</si>
  <si>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</si>
  <si>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</si>
  <si>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</si>
  <si>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</si>
  <si>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</si>
  <si>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</si>
  <si>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</si>
  <si>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</si>
  <si>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</si>
  <si>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</si>
  <si>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</si>
  <si>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</si>
  <si>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</si>
  <si>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</si>
  <si>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</si>
  <si>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</si>
  <si>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</si>
  <si>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</si>
  <si>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</si>
  <si>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</si>
  <si>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</si>
  <si>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</si>
  <si>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</si>
  <si>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</si>
  <si>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</si>
  <si>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</si>
  <si>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</si>
  <si>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</si>
  <si>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</si>
  <si>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</si>
  <si>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</si>
  <si>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</si>
  <si>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</si>
  <si>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</si>
  <si>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</si>
  <si>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</si>
  <si>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</si>
  <si>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</si>
  <si>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</si>
  <si>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</si>
  <si>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</si>
  <si>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</si>
  <si>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</si>
  <si>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</si>
  <si>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</si>
  <si>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</si>
  <si>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</si>
  <si>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</si>
  <si>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</si>
  <si>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</si>
  <si>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</si>
  <si>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</si>
  <si>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</si>
  <si>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</si>
  <si>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</si>
  <si>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</si>
  <si>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</si>
  <si>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</si>
  <si>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</si>
  <si>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</si>
  <si>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</si>
  <si>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</si>
  <si>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</si>
  <si>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</si>
  <si>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</si>
  <si>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</si>
  <si>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</si>
  <si>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</si>
  <si>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</si>
  <si>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</si>
  <si>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</si>
  <si>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</si>
  <si>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</si>
  <si>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</si>
  <si>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</si>
  <si>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</si>
  <si>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</si>
  <si>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</si>
  <si>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</si>
  <si>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</si>
  <si>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</si>
  <si>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</si>
  <si>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</si>
  <si>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</si>
  <si>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</si>
  <si>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</si>
  <si>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</si>
  <si>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</si>
  <si>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</si>
  <si>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</si>
  <si>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</si>
  <si>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</si>
  <si>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</si>
  <si>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</si>
  <si>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</si>
  <si>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</si>
  <si>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</si>
  <si>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</si>
  <si>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</si>
  <si>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</si>
  <si>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</si>
  <si>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</si>
  <si>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</si>
  <si>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</si>
  <si>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</si>
  <si>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</si>
  <si>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</si>
  <si>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</si>
  <si>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</si>
  <si>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</si>
  <si>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</si>
  <si>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</si>
  <si>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</si>
  <si>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</si>
  <si>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</si>
  <si>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</si>
  <si>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</si>
  <si>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</si>
  <si>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</si>
  <si>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</si>
  <si>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</si>
  <si>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</si>
  <si>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</si>
  <si>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</si>
  <si>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</si>
  <si>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</si>
  <si>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</si>
  <si>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</si>
  <si>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</si>
  <si>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</si>
  <si>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</si>
  <si>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</si>
  <si>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</si>
  <si>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</si>
  <si>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</si>
  <si>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</si>
  <si>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</si>
  <si>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</si>
  <si>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</si>
  <si>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</si>
  <si>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</si>
  <si>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</si>
  <si>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</si>
  <si>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</si>
  <si>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</si>
  <si>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</si>
  <si>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</si>
  <si>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</si>
  <si>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</si>
  <si>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</si>
  <si>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</si>
  <si>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</si>
  <si>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</si>
  <si>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</si>
  <si>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</si>
  <si>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</si>
  <si>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</si>
  <si>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</si>
  <si>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</si>
  <si>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</si>
  <si>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</si>
  <si>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</si>
  <si>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</si>
  <si>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</si>
  <si>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</si>
  <si>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</si>
  <si>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</si>
  <si>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</si>
  <si>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</si>
  <si>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</si>
  <si>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</si>
  <si>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</si>
  <si>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</si>
  <si>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</si>
  <si>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</si>
  <si>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</si>
  <si>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</si>
  <si>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</si>
  <si>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</si>
  <si>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</si>
  <si>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</si>
  <si>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</si>
  <si>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</si>
  <si>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</si>
  <si>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</si>
  <si>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</si>
  <si>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</si>
  <si>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</si>
  <si>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</si>
  <si>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</si>
  <si>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</si>
  <si>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</si>
  <si>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</si>
  <si>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</si>
  <si>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</si>
  <si>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</si>
  <si>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</si>
  <si>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</si>
  <si>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</si>
  <si>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</si>
  <si>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</si>
  <si>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</si>
  <si>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</si>
  <si>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</si>
  <si>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</si>
  <si>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</si>
  <si>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</si>
  <si>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</si>
  <si>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</si>
  <si>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</si>
  <si>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</si>
  <si>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</si>
  <si>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</si>
  <si>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</si>
  <si>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</si>
  <si>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</si>
  <si>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</si>
  <si>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</si>
  <si>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</si>
  <si>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</si>
  <si>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</si>
  <si>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</si>
  <si>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</si>
  <si>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</si>
  <si>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</si>
  <si>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</si>
  <si>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</si>
  <si>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</si>
  <si>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</si>
  <si>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</si>
  <si>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</si>
  <si>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</si>
  <si>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</si>
  <si>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</si>
  <si>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</si>
  <si>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</si>
  <si>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</si>
  <si>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</si>
  <si>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</si>
  <si>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</si>
  <si>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</si>
  <si>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</si>
  <si>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</si>
  <si>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</si>
  <si>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</si>
  <si>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</si>
  <si>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</si>
  <si>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</si>
  <si>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</si>
  <si>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</si>
  <si>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</si>
  <si>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</si>
  <si>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</si>
  <si>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</si>
  <si>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</si>
  <si>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</si>
  <si>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</si>
  <si>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</si>
  <si>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</si>
  <si>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</si>
  <si>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</si>
  <si>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</si>
  <si>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</si>
  <si>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</si>
  <si>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</si>
  <si>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</si>
  <si>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</si>
  <si>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</si>
  <si>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</si>
  <si>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</si>
  <si>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</si>
  <si>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</si>
  <si>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</si>
  <si>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</si>
  <si>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</si>
  <si>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</si>
  <si>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</si>
  <si>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</si>
  <si>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</si>
  <si>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</si>
  <si>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</si>
  <si>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</si>
  <si>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</si>
  <si>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</si>
  <si>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</si>
  <si>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</si>
  <si>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</si>
  <si>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</si>
  <si>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</si>
  <si>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</si>
  <si>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</si>
  <si>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</si>
  <si>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</si>
  <si>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</si>
  <si>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</si>
  <si>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</si>
  <si>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</si>
  <si>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</si>
  <si>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</si>
  <si>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</si>
  <si>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</si>
  <si>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</si>
  <si>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</si>
  <si>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</si>
  <si>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</si>
  <si>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</si>
  <si>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</si>
  <si>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</si>
  <si>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</si>
  <si>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</si>
  <si>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</si>
  <si>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</si>
  <si>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</si>
  <si>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</si>
  <si>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</si>
  <si>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</si>
  <si>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</si>
  <si>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</si>
  <si>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</si>
  <si>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</si>
  <si>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</si>
  <si>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</si>
  <si>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</si>
  <si>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</si>
  <si>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</si>
  <si>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</si>
  <si>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</si>
  <si>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</si>
  <si>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</si>
  <si>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</si>
  <si>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</si>
  <si>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</si>
  <si>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</si>
  <si>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</si>
  <si>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</si>
  <si>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</si>
  <si>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</si>
  <si>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</si>
  <si>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</si>
  <si>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</si>
  <si>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</si>
  <si>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</si>
  <si>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</si>
  <si>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</si>
  <si>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</si>
  <si>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</si>
  <si>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</si>
  <si>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</si>
  <si>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</si>
  <si>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</si>
  <si>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</si>
  <si>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</si>
  <si>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</si>
  <si>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</si>
  <si>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</si>
  <si>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</si>
  <si>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</si>
  <si>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</si>
  <si>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</si>
  <si>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</si>
  <si>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</si>
  <si>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</si>
  <si>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</si>
  <si>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</si>
  <si>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</si>
  <si>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</si>
  <si>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</si>
  <si>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</si>
  <si>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</si>
  <si>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</si>
  <si>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</si>
  <si>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</si>
  <si>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</si>
  <si>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</si>
  <si>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</si>
  <si>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</si>
  <si>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</si>
  <si>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</si>
  <si>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</si>
  <si>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</si>
  <si>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</si>
  <si>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</si>
  <si>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</si>
  <si>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</si>
  <si>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</si>
  <si>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</si>
  <si>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</si>
  <si>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</si>
  <si>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</si>
  <si>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</si>
  <si>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</si>
  <si>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</si>
  <si>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</si>
  <si>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</si>
  <si>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</si>
  <si>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</si>
  <si>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</si>
  <si>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</si>
  <si>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</si>
  <si>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</si>
  <si>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</si>
  <si>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</si>
  <si>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</si>
  <si>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</si>
  <si>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</si>
  <si>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</si>
  <si>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</si>
  <si>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</si>
  <si>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</si>
  <si>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</si>
  <si>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</si>
  <si>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</si>
  <si>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</si>
  <si>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</si>
  <si>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</si>
  <si>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</si>
  <si>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</si>
  <si>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</si>
  <si>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</si>
  <si>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</si>
  <si>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</si>
  <si>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</si>
  <si>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</si>
  <si>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</si>
  <si>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</si>
  <si>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</si>
  <si>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</si>
  <si>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</si>
  <si>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</si>
  <si>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</si>
  <si>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</si>
  <si>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</si>
  <si>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</si>
  <si>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</si>
  <si>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</si>
  <si>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</si>
  <si>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</si>
  <si>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</si>
  <si>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</si>
  <si>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</si>
  <si>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</si>
  <si>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</si>
  <si>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</si>
  <si>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</si>
  <si>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</si>
  <si>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</si>
  <si>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</si>
  <si>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</si>
  <si>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</si>
  <si>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</si>
  <si>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</si>
  <si>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</si>
  <si>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</si>
  <si>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</si>
  <si>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</si>
  <si>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</si>
  <si>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</si>
  <si>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</si>
  <si>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</si>
  <si>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</si>
  <si>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</si>
  <si>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</si>
  <si>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</si>
  <si>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</si>
  <si>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</si>
  <si>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</si>
  <si>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</si>
  <si>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</si>
  <si>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</si>
  <si>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</si>
  <si>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</si>
  <si>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</si>
  <si>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</si>
  <si>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</si>
  <si>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</si>
  <si>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</si>
  <si>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</si>
  <si>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</si>
  <si>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</si>
  <si>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</si>
  <si>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</si>
  <si>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</si>
  <si>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</si>
  <si>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</si>
  <si>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</si>
  <si>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</si>
  <si>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</si>
  <si>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</si>
  <si>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</si>
  <si>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</si>
  <si>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</si>
  <si>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</si>
  <si>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</si>
  <si>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</si>
  <si>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</si>
  <si>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</si>
  <si>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</si>
  <si>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</si>
  <si>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</si>
  <si>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</si>
  <si>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</si>
  <si>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</si>
  <si>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</si>
  <si>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</si>
  <si>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</si>
  <si>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</si>
  <si>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</si>
  <si>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</si>
  <si>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</si>
  <si>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</si>
  <si>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</si>
  <si>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</si>
  <si>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</si>
  <si>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</si>
  <si>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</si>
  <si>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</si>
  <si>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</si>
  <si>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</si>
  <si>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</si>
  <si>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</si>
  <si>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</si>
  <si>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</si>
  <si>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</si>
  <si>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</si>
  <si>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</si>
  <si>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</si>
  <si>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</si>
  <si>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</si>
  <si>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</si>
  <si>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</si>
  <si>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</si>
  <si>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</si>
  <si>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</si>
  <si>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</si>
  <si>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</si>
  <si>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</si>
  <si>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</si>
  <si>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</si>
  <si>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</si>
  <si>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</si>
  <si>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</si>
  <si>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</si>
  <si>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</si>
  <si>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</si>
  <si>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</si>
  <si>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</si>
  <si>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</si>
  <si>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</si>
  <si>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</si>
  <si>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</si>
  <si>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</si>
  <si>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</si>
  <si>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</si>
  <si>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</si>
  <si>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</si>
  <si>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</si>
  <si>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</si>
  <si>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</si>
  <si>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</si>
  <si>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</si>
  <si>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</si>
  <si>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</si>
  <si>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</si>
  <si>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</si>
  <si>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</si>
  <si>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</si>
  <si>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</si>
  <si>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</si>
  <si>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</si>
  <si>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</si>
  <si>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</si>
  <si>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</si>
  <si>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</si>
  <si>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</si>
  <si>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</si>
  <si>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</si>
  <si>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</si>
  <si>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</si>
  <si>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</si>
  <si>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</si>
  <si>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</si>
  <si>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</si>
  <si>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</si>
  <si>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</si>
  <si>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</si>
  <si>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</si>
  <si>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</si>
  <si>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</si>
  <si>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</si>
  <si>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</si>
  <si>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</si>
  <si>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</si>
  <si>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</si>
  <si>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</si>
  <si>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</si>
  <si>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</si>
  <si>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</si>
  <si>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</si>
  <si>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</si>
  <si>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</si>
  <si>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</si>
  <si>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</si>
  <si>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</si>
  <si>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</si>
  <si>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</si>
  <si>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</si>
  <si>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</si>
  <si>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</si>
  <si>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</si>
  <si>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</si>
  <si>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</si>
  <si>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</si>
  <si>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</si>
  <si>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</si>
  <si>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</si>
  <si>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</si>
  <si>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</si>
  <si>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</si>
  <si>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</si>
  <si>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</si>
  <si>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</si>
  <si>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</si>
  <si>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</si>
  <si>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</si>
  <si>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</si>
  <si>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</si>
  <si>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</si>
  <si>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</si>
  <si>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</si>
  <si>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</si>
  <si>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</si>
  <si>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</si>
  <si>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</si>
  <si>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</si>
  <si>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</si>
  <si>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</si>
  <si>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</si>
  <si>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</si>
  <si>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</si>
  <si>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</si>
  <si>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</si>
  <si>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</si>
  <si>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</si>
  <si>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</si>
  <si>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</si>
  <si>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</si>
  <si>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</si>
  <si>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</si>
  <si>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</si>
  <si>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</si>
  <si>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</si>
  <si>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</si>
  <si>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</si>
  <si>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</si>
  <si>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</si>
  <si>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</si>
  <si>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</si>
  <si>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</si>
  <si>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</si>
  <si>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</si>
  <si>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</si>
  <si>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</si>
  <si>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</si>
  <si>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</si>
  <si>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</si>
  <si>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</si>
  <si>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</si>
  <si>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</si>
  <si>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</si>
  <si>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</si>
  <si>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</si>
  <si>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</si>
  <si>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</si>
  <si>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</si>
  <si>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</si>
  <si>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</si>
  <si>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</si>
  <si>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</si>
  <si>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</si>
  <si>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</si>
  <si>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</si>
  <si>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</si>
  <si>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</si>
  <si>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</si>
  <si>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</si>
  <si>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</si>
  <si>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</si>
  <si>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</si>
  <si>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</si>
  <si>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</si>
  <si>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</si>
  <si>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</si>
  <si>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</si>
  <si>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</si>
  <si>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</si>
  <si>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</si>
  <si>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</si>
  <si>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</si>
  <si>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</si>
  <si>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</si>
  <si>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</si>
  <si>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</si>
  <si>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</si>
  <si>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</si>
  <si>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</si>
  <si>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</si>
  <si>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</si>
  <si>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</si>
  <si>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</si>
  <si>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</si>
  <si>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</si>
  <si>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</si>
  <si>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</si>
  <si>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</si>
  <si>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</si>
  <si>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</si>
  <si>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</si>
  <si>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</si>
  <si>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</si>
  <si>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</si>
  <si>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</si>
  <si>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</si>
  <si>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</si>
  <si>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</si>
  <si>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</si>
  <si>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</si>
  <si>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</si>
  <si>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</si>
  <si>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</si>
  <si>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</si>
  <si>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</si>
  <si>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</si>
  <si>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</si>
  <si>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</si>
  <si>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</si>
  <si>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</si>
  <si>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</si>
  <si>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</si>
  <si>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</si>
  <si>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</si>
  <si>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</si>
  <si>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</si>
  <si>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</si>
  <si>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</si>
  <si>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</si>
  <si>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</si>
  <si>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</si>
  <si>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</si>
  <si>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</si>
  <si>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</si>
  <si>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</si>
  <si>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</si>
  <si>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</si>
  <si>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</si>
  <si>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</si>
  <si>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</si>
  <si>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</si>
  <si>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</si>
  <si>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</si>
  <si>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</si>
  <si>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</si>
  <si>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</si>
  <si>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</si>
  <si>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</si>
  <si>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</si>
  <si>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</si>
  <si>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</si>
  <si>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</si>
  <si>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</si>
  <si>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</si>
  <si>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</si>
  <si>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</si>
  <si>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</si>
  <si>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</si>
  <si>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</si>
  <si>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</si>
  <si>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</si>
  <si>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</si>
  <si>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</si>
  <si>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</si>
  <si>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</si>
  <si>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</si>
  <si>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</si>
  <si>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</si>
  <si>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</si>
  <si>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</si>
  <si>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</si>
  <si>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</si>
  <si>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</si>
  <si>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</si>
  <si>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</si>
  <si>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</si>
  <si>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</si>
  <si>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</si>
  <si>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</si>
  <si>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</si>
  <si>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</si>
  <si>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</si>
  <si>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</si>
  <si>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</si>
  <si>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</si>
  <si>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</si>
  <si>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</si>
  <si>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</si>
  <si>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</si>
  <si>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</si>
  <si>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</si>
  <si>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</si>
  <si>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</si>
  <si>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</si>
  <si>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</si>
  <si>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</si>
  <si>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</si>
  <si>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</si>
  <si>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</si>
  <si>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</si>
  <si>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</si>
  <si>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</si>
  <si>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</si>
  <si>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</si>
  <si>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</si>
  <si>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</si>
  <si>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</si>
  <si>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</si>
  <si>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</si>
  <si>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</si>
  <si>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</si>
  <si>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</si>
  <si>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</si>
  <si>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</si>
  <si>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</si>
  <si>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</si>
  <si>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</si>
  <si>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</si>
  <si>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</si>
  <si>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</si>
  <si>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</si>
  <si>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</si>
  <si>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</si>
  <si>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</si>
  <si>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</si>
  <si>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</si>
  <si>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</si>
  <si>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</si>
  <si>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</si>
  <si>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</si>
  <si>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</si>
  <si>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</si>
  <si>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</si>
  <si>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</si>
  <si>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</si>
  <si>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</si>
  <si>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</si>
  <si>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</si>
  <si>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</si>
  <si>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</si>
  <si>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</si>
  <si>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</si>
  <si>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</si>
  <si>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</si>
  <si>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</si>
  <si>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</si>
  <si>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</si>
  <si>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</si>
  <si>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</si>
  <si>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</si>
  <si>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</si>
  <si>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</si>
  <si>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</si>
  <si>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</si>
  <si>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</si>
  <si>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</si>
  <si>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</si>
  <si>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</si>
  <si>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</si>
  <si>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</si>
  <si>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</si>
  <si>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</si>
  <si>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</si>
  <si>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</si>
  <si>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</si>
  <si>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</si>
  <si>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</si>
  <si>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</si>
  <si>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</si>
  <si>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</si>
  <si>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</si>
  <si>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</si>
  <si>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</si>
  <si>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</si>
  <si>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</si>
  <si>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</si>
  <si>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</si>
  <si>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</si>
  <si>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</si>
  <si>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</si>
  <si>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</si>
  <si>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</si>
  <si>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</si>
  <si>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</si>
  <si>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</si>
  <si>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</si>
  <si>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</si>
  <si>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</si>
  <si>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</si>
  <si>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</si>
  <si>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</si>
  <si>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</si>
  <si>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</si>
  <si>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</si>
  <si>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</si>
  <si>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</si>
  <si>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</si>
  <si>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</si>
  <si>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</si>
  <si>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</si>
  <si>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</si>
  <si>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</si>
  <si>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</si>
  <si>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</si>
  <si>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</si>
  <si>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</si>
  <si>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</si>
  <si>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</si>
  <si>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</si>
  <si>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</si>
  <si>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</si>
  <si>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</si>
  <si>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</si>
  <si>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</si>
  <si>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</si>
  <si>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</si>
  <si>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</si>
  <si>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</si>
  <si>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</si>
  <si>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</si>
  <si>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</si>
  <si>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</si>
  <si>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</si>
  <si>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</si>
  <si>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</si>
  <si>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</si>
  <si>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</si>
  <si>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</si>
  <si>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</si>
  <si>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</si>
  <si>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</si>
  <si>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</si>
  <si>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</si>
  <si>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</si>
  <si>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</si>
  <si>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</si>
  <si>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</si>
  <si>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</si>
  <si>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</si>
  <si>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</si>
  <si>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</si>
  <si>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</si>
  <si>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</si>
  <si>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</si>
  <si>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</si>
  <si>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</si>
  <si>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</si>
  <si>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</si>
  <si>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</si>
  <si>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</si>
  <si>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</si>
  <si>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</si>
  <si>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</si>
  <si>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</si>
  <si>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</si>
  <si>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</si>
  <si>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</si>
  <si>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</si>
  <si>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</si>
  <si>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</si>
  <si>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</si>
  <si>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</si>
  <si>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</si>
  <si>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</si>
  <si>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</si>
  <si>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</si>
  <si>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</si>
  <si>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</si>
  <si>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</si>
  <si>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</si>
  <si>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</si>
  <si>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</si>
  <si>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</si>
  <si>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</si>
  <si>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</si>
  <si>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</si>
  <si>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</si>
  <si>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</si>
  <si>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</si>
  <si>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</si>
  <si>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</si>
  <si>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</si>
  <si>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</si>
  <si>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</si>
  <si>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</si>
  <si>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</si>
  <si>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</si>
  <si>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</si>
  <si>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</si>
  <si>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</si>
  <si>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</si>
  <si>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</si>
  <si>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</si>
  <si>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</si>
  <si>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</si>
  <si>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</si>
  <si>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</si>
  <si>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</si>
  <si>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</si>
  <si>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</si>
  <si>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</si>
  <si>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</si>
  <si>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</si>
  <si>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</si>
  <si>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</si>
  <si>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</si>
  <si>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</si>
  <si>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</si>
  <si>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</si>
  <si>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</si>
  <si>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</si>
  <si>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</si>
  <si>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</si>
  <si>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</si>
  <si>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</si>
  <si>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</si>
  <si>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</si>
  <si>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</si>
  <si>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</si>
  <si>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</si>
  <si>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</si>
  <si>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</si>
  <si>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</si>
  <si>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</si>
  <si>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</si>
  <si>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</si>
  <si>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</si>
  <si>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</si>
  <si>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</si>
  <si>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</si>
  <si>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</si>
  <si>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</si>
  <si>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</si>
  <si>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</si>
  <si>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</si>
  <si>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</si>
  <si>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</si>
  <si>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</si>
  <si>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</si>
  <si>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</si>
  <si>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</si>
  <si>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</si>
  <si>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</si>
  <si>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</si>
  <si>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</si>
  <si>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</si>
  <si>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</si>
  <si>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</si>
  <si>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</si>
  <si>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</si>
  <si>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</si>
  <si>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</si>
  <si>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</si>
  <si>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</si>
  <si>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</si>
  <si>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</si>
  <si>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</si>
  <si>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</si>
  <si>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</si>
  <si>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</si>
  <si>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</si>
  <si>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</si>
  <si>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</si>
  <si>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</si>
  <si>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</si>
  <si>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</si>
  <si>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</si>
  <si>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</si>
  <si>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</si>
  <si>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</si>
  <si>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</si>
  <si>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</si>
  <si>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</si>
  <si>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</si>
  <si>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</si>
  <si>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</si>
  <si>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</si>
  <si>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</si>
  <si>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</si>
  <si>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</si>
  <si>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</si>
  <si>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</si>
  <si>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</si>
  <si>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</si>
  <si>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</si>
  <si>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</si>
  <si>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</si>
  <si>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</si>
  <si>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</si>
  <si>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</si>
  <si>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</si>
  <si>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</si>
  <si>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</si>
  <si>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</si>
  <si>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</si>
  <si>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</si>
  <si>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</si>
  <si>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</si>
  <si>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</si>
  <si>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</si>
  <si>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</si>
  <si>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</si>
  <si>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</si>
  <si>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</si>
  <si>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</si>
  <si>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</si>
  <si>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</si>
  <si>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</si>
  <si>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</si>
  <si>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</si>
  <si>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</si>
  <si>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</si>
  <si>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</si>
  <si>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</si>
  <si>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</si>
  <si>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</si>
  <si>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</si>
  <si>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</si>
  <si>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</si>
  <si>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</si>
  <si>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</si>
  <si>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</si>
  <si>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</si>
  <si>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</si>
  <si>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</si>
  <si>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</si>
  <si>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</si>
  <si>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</si>
  <si>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</si>
  <si>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</si>
  <si>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</si>
  <si>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</si>
  <si>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</si>
  <si>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</si>
  <si>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</si>
  <si>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</si>
  <si>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</si>
  <si>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</si>
  <si>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</si>
  <si>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</si>
  <si>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</si>
  <si>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</si>
  <si>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</si>
  <si>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</si>
  <si>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</si>
  <si>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</si>
  <si>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</si>
  <si>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</si>
  <si>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</si>
  <si>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</si>
  <si>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</si>
  <si>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</si>
  <si>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</si>
  <si>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</si>
  <si>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</si>
  <si>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</si>
  <si>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</si>
  <si>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</si>
  <si>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</si>
  <si>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</si>
  <si>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</si>
  <si>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</si>
  <si>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</si>
  <si>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</si>
  <si>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</si>
  <si>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</si>
  <si>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</si>
  <si>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</si>
  <si>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</si>
  <si>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</si>
  <si>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</si>
  <si>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</si>
  <si>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</si>
  <si>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</si>
  <si>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</si>
  <si>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</si>
  <si>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</si>
  <si>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</si>
  <si>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</si>
  <si>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</si>
  <si>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</si>
  <si>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</si>
  <si>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</si>
  <si>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</si>
  <si>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</si>
  <si>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</si>
  <si>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</si>
  <si>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</si>
  <si>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</si>
  <si>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</si>
  <si>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</si>
  <si>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</si>
  <si>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</si>
  <si>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</si>
  <si>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</si>
  <si>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</si>
  <si>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</si>
  <si>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</si>
  <si>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</si>
  <si>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</si>
  <si>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</si>
  <si>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</si>
  <si>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</si>
  <si>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</si>
  <si>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</si>
  <si>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</si>
  <si>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</si>
  <si>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</si>
  <si>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</si>
  <si>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</si>
  <si>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</si>
  <si>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</si>
  <si>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</si>
  <si>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</si>
  <si>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</si>
  <si>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</si>
  <si>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</si>
  <si>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</si>
  <si>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</si>
  <si>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</si>
  <si>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</si>
  <si>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</si>
  <si>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</si>
  <si>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</si>
  <si>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</si>
  <si>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</si>
  <si>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</si>
  <si>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</si>
  <si>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</si>
  <si>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</si>
  <si>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</si>
  <si>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</si>
  <si>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</si>
  <si>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</si>
  <si>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</si>
  <si>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</si>
  <si>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</si>
  <si>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</si>
  <si>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</si>
  <si>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</si>
  <si>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</si>
  <si>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</si>
  <si>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</si>
  <si>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</si>
  <si>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</si>
  <si>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</si>
  <si>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</si>
  <si>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</si>
  <si>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</si>
  <si>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</si>
  <si>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</si>
  <si>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</si>
  <si>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</si>
  <si>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</si>
  <si>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</si>
  <si>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</si>
  <si>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</si>
  <si>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</si>
  <si>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</si>
  <si>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</si>
  <si>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</si>
  <si>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</si>
  <si>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</si>
  <si>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</si>
  <si>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</si>
  <si>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</si>
  <si>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</si>
  <si>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</si>
  <si>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</si>
  <si>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</si>
  <si>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</si>
  <si>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</si>
  <si>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</si>
  <si>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</si>
  <si>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</si>
  <si>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</si>
  <si>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</si>
  <si>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</si>
  <si>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</si>
  <si>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</si>
  <si>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</si>
  <si>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</si>
  <si>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</si>
  <si>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</si>
  <si>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</si>
  <si>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</si>
  <si>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</si>
  <si>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</si>
  <si>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</si>
  <si>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</si>
  <si>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</si>
  <si>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</si>
  <si>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</si>
  <si>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</si>
  <si>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</si>
  <si>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</si>
  <si>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</si>
  <si>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</si>
  <si>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</si>
  <si>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</si>
  <si>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</si>
  <si>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</si>
  <si>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</si>
  <si>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</si>
  <si>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</si>
  <si>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</si>
  <si>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</si>
  <si>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</si>
  <si>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</si>
  <si>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</si>
  <si>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</si>
  <si>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</si>
  <si>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</si>
  <si>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</si>
  <si>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</si>
  <si>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</si>
  <si>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</si>
  <si>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</si>
  <si>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</si>
  <si>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</si>
  <si>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</si>
  <si>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</si>
  <si>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</si>
  <si>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</si>
  <si>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</si>
  <si>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</si>
  <si>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</si>
  <si>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</si>
  <si>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</si>
  <si>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</si>
  <si>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</si>
  <si>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</si>
  <si>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</si>
  <si>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</si>
  <si>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</si>
  <si>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</si>
  <si>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</si>
  <si>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</si>
  <si>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</si>
  <si>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</si>
  <si>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</si>
  <si>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</si>
  <si>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</si>
  <si>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</si>
  <si>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</si>
  <si>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</si>
  <si>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</si>
  <si>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</si>
  <si>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</si>
  <si>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</si>
  <si>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</si>
  <si>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</si>
  <si>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</si>
  <si>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</si>
  <si>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</si>
  <si>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</si>
  <si>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</si>
  <si>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</si>
  <si>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</si>
  <si>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</si>
  <si>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</si>
  <si>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</si>
  <si>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</si>
  <si>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</si>
  <si>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</si>
  <si>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</si>
  <si>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</si>
  <si>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</si>
  <si>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</si>
  <si>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</si>
  <si>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</si>
  <si>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</si>
  <si>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</si>
  <si>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</si>
  <si>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</si>
  <si>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</si>
  <si>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</si>
  <si>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</si>
  <si>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</si>
  <si>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</si>
  <si>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</si>
  <si>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</si>
  <si>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</si>
  <si>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</si>
  <si>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</si>
  <si>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</si>
  <si>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</si>
  <si>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</si>
  <si>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</si>
  <si>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</si>
  <si>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</si>
  <si>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</si>
  <si>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</si>
  <si>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</si>
  <si>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</si>
  <si>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</si>
  <si>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</si>
  <si>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</si>
  <si>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</si>
  <si>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</si>
  <si>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</si>
  <si>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</si>
  <si>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</si>
  <si>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</si>
  <si>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</si>
  <si>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</si>
  <si>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</si>
  <si>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</si>
  <si>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</si>
  <si>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</si>
  <si>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</si>
  <si>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</si>
  <si>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</si>
  <si>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</si>
  <si>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</si>
  <si>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</si>
  <si>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</si>
  <si>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</si>
  <si>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</si>
  <si>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</si>
  <si>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</si>
  <si>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</si>
  <si>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</si>
  <si>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</si>
  <si>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</si>
  <si>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</si>
  <si>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</si>
  <si>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</si>
  <si>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</si>
  <si>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</si>
  <si>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</si>
  <si>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</si>
  <si>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</si>
  <si>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</si>
  <si>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</si>
  <si>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</si>
  <si>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</si>
  <si>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</si>
  <si>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</si>
  <si>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</si>
  <si>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</si>
  <si>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</si>
  <si>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</si>
  <si>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</si>
  <si>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</si>
  <si>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</si>
  <si>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</si>
  <si>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</si>
  <si>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</si>
  <si>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</si>
  <si>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</si>
  <si>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</si>
  <si>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</si>
  <si>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</si>
  <si>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</si>
  <si>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</si>
  <si>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</si>
  <si>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</si>
  <si>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</si>
  <si>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</si>
  <si>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</si>
  <si>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</si>
  <si>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</si>
  <si>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</si>
  <si>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</si>
  <si>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</si>
  <si>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</si>
  <si>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</si>
  <si>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</si>
  <si>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</si>
  <si>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</si>
  <si>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</si>
  <si>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</si>
  <si>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</si>
  <si>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</si>
  <si>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</si>
  <si>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</si>
  <si>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</si>
  <si>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</si>
  <si>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</si>
  <si>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</si>
  <si>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</si>
  <si>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</si>
  <si>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</si>
  <si>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</si>
  <si>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</si>
  <si>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</si>
  <si>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</si>
  <si>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</si>
  <si>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</si>
  <si>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</si>
  <si>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</si>
  <si>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</si>
  <si>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</si>
  <si>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</si>
  <si>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</si>
  <si>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</si>
  <si>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</si>
  <si>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</si>
  <si>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</si>
  <si>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</si>
  <si>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</si>
  <si>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</si>
  <si>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</si>
  <si>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</si>
  <si>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</si>
  <si>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</si>
  <si>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</si>
  <si>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</si>
  <si>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</si>
  <si>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</si>
  <si>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</si>
  <si>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</si>
  <si>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</si>
  <si>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</si>
  <si>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</si>
  <si>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</si>
  <si>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</si>
  <si>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</si>
  <si>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</si>
  <si>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</si>
  <si>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</si>
  <si>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</si>
  <si>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</si>
  <si>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</si>
  <si>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</si>
  <si>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</si>
  <si>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</si>
  <si>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</si>
  <si>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</si>
  <si>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</si>
  <si>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</si>
  <si>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</si>
  <si>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</si>
  <si>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</si>
  <si>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</si>
  <si>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</si>
  <si>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</si>
  <si>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</si>
  <si>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</si>
  <si>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</si>
  <si>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</si>
  <si>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</si>
  <si>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</si>
  <si>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</si>
  <si>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</si>
  <si>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</si>
  <si>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</si>
  <si>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</si>
  <si>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</si>
  <si>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</si>
  <si>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</si>
  <si>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</si>
  <si>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</si>
  <si>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</si>
  <si>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</si>
  <si>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</si>
  <si>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</si>
  <si>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</si>
  <si>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</si>
  <si>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</si>
  <si>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</si>
  <si>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</si>
  <si>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</si>
  <si>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</si>
  <si>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</si>
  <si>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</si>
  <si>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</si>
  <si>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</si>
  <si>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</si>
  <si>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</si>
  <si>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</si>
  <si>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</si>
  <si>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</si>
  <si>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</si>
  <si>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</si>
  <si>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</si>
  <si>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</si>
  <si>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</si>
  <si>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</si>
  <si>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</si>
  <si>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</si>
  <si>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</si>
  <si>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</si>
  <si>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</si>
  <si>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</si>
  <si>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</si>
  <si>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</si>
  <si>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</si>
  <si>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</si>
  <si>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</si>
  <si>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</si>
  <si>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</si>
  <si>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</si>
  <si>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</si>
  <si>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</si>
  <si>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</si>
  <si>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</si>
  <si>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</si>
  <si>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</si>
  <si>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</si>
  <si>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</si>
  <si>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</si>
  <si>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</si>
  <si>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</si>
  <si>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</si>
  <si>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</si>
  <si>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</si>
  <si>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</si>
  <si>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</si>
  <si>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</si>
  <si>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</si>
  <si>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</si>
  <si>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</si>
  <si>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</si>
  <si>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</si>
  <si>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</si>
  <si>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</si>
  <si>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</si>
  <si>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</si>
  <si>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</si>
  <si>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</si>
  <si>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</si>
  <si>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</si>
  <si>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</si>
  <si>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</si>
  <si>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</si>
  <si>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</si>
  <si>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</si>
  <si>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</si>
  <si>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</si>
  <si>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</si>
  <si>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</si>
  <si>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</si>
  <si>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</si>
  <si>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</si>
  <si>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</si>
  <si>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</si>
  <si>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</si>
  <si>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</si>
  <si>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</si>
  <si>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</si>
  <si>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</si>
  <si>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</si>
  <si>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</si>
  <si>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</si>
  <si>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</si>
  <si>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</si>
  <si>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</si>
  <si>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</si>
  <si>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</si>
  <si>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</si>
  <si>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</si>
  <si>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</si>
  <si>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</si>
  <si>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</si>
  <si>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</si>
  <si>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</si>
  <si>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</si>
  <si>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</si>
  <si>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</si>
  <si>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</si>
  <si>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</si>
  <si>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</si>
  <si>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</si>
  <si>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</si>
  <si>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</si>
  <si>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</si>
  <si>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</si>
  <si>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</si>
  <si>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</si>
  <si>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</si>
  <si>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</si>
  <si>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</si>
  <si>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</si>
  <si>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</si>
  <si>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</si>
  <si>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</si>
  <si>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</si>
  <si>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</si>
  <si>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</si>
  <si>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</si>
  <si>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</si>
  <si>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</si>
  <si>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</si>
  <si>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</si>
  <si>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</si>
  <si>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</si>
  <si>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</si>
  <si>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</si>
  <si>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</si>
  <si>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</si>
  <si>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</si>
  <si>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</si>
  <si>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</si>
  <si>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</si>
  <si>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</si>
  <si>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</si>
  <si>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</si>
  <si>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</si>
  <si>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</si>
  <si>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</si>
  <si>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</si>
  <si>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</si>
  <si>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</si>
  <si>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</si>
  <si>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</si>
  <si>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</si>
  <si>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</si>
  <si>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</si>
  <si>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</si>
  <si>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</si>
  <si>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</si>
  <si>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</si>
  <si>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</si>
  <si>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</si>
  <si>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</si>
  <si>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</si>
  <si>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</si>
  <si>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</si>
  <si>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</si>
  <si>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</si>
  <si>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</si>
  <si>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</si>
  <si>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</si>
  <si>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</si>
  <si>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</si>
  <si>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</si>
  <si>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</si>
  <si>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</si>
  <si>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</si>
  <si>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</si>
  <si>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</si>
  <si>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</si>
  <si>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</si>
  <si>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</si>
  <si>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</si>
  <si>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</si>
  <si>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</si>
  <si>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</si>
  <si>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</si>
  <si>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</si>
  <si>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</si>
  <si>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</si>
  <si>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</si>
  <si>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</si>
  <si>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</si>
  <si>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</si>
  <si>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</si>
  <si>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</si>
  <si>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</si>
  <si>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</si>
  <si>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</si>
  <si>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</si>
  <si>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</si>
  <si>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</si>
  <si>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</si>
  <si>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</si>
  <si>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</si>
  <si>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</si>
  <si>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</si>
  <si>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</si>
  <si>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</si>
  <si>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</si>
  <si>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</si>
  <si>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</si>
  <si>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</si>
  <si>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</si>
  <si>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</si>
  <si>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</si>
  <si>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</si>
  <si>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</si>
  <si>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</si>
  <si>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</si>
  <si>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</si>
  <si>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</si>
  <si>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</si>
  <si>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</si>
  <si>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</si>
  <si>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</si>
  <si>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</si>
  <si>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</si>
  <si>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</si>
  <si>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</si>
  <si>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</si>
  <si>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</si>
  <si>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</si>
  <si>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</si>
  <si>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</si>
  <si>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</si>
  <si>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</si>
  <si>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</si>
  <si>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</si>
  <si>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</si>
  <si>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</si>
  <si>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</si>
  <si>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</si>
  <si>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</si>
  <si>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</si>
  <si>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</si>
  <si>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</si>
  <si>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</si>
  <si>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</si>
  <si>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</si>
  <si>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</si>
  <si>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</si>
  <si>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</si>
  <si>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</si>
  <si>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</si>
  <si>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</si>
  <si>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</si>
  <si>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</si>
  <si>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</si>
  <si>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</si>
  <si>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</si>
  <si>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</si>
  <si>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</si>
  <si>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</si>
  <si>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</si>
  <si>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</si>
  <si>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</si>
  <si>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</si>
  <si>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</si>
  <si>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</si>
  <si>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</si>
  <si>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</si>
  <si>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</si>
  <si>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</si>
  <si>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</si>
  <si>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</si>
  <si>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</si>
  <si>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</si>
  <si>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</si>
  <si>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</si>
  <si>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</si>
  <si>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</si>
  <si>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</si>
  <si>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</si>
  <si>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</si>
  <si>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</si>
  <si>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</si>
  <si>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</si>
  <si>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</si>
  <si>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</si>
  <si>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</si>
  <si>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</si>
  <si>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</si>
  <si>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</si>
  <si>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</si>
  <si>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</si>
  <si>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</si>
  <si>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</si>
  <si>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</si>
  <si>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</si>
  <si>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</si>
  <si>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</si>
  <si>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</si>
  <si>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</si>
  <si>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</si>
  <si>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</si>
  <si>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</si>
  <si>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</si>
  <si>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</si>
  <si>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</si>
  <si>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</si>
  <si>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</si>
  <si>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</si>
  <si>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</si>
  <si>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</si>
  <si>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</si>
  <si>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</si>
  <si>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</si>
  <si>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</si>
  <si>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</si>
  <si>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</si>
  <si>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</si>
  <si>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</si>
  <si>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</si>
  <si>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</si>
  <si>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</si>
  <si>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</si>
  <si>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</si>
  <si>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</si>
  <si>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</si>
  <si>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</si>
  <si>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</si>
  <si>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</si>
  <si>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</si>
  <si>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</si>
  <si>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</si>
  <si>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</si>
  <si>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</si>
  <si>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</si>
  <si>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</si>
  <si>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</si>
  <si>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</si>
  <si>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</si>
  <si>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</si>
  <si>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</si>
  <si>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</si>
  <si>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</si>
  <si>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</si>
  <si>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</si>
  <si>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</si>
  <si>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</si>
  <si>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</si>
  <si>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</si>
  <si>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</si>
  <si>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</si>
  <si>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</si>
  <si>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</si>
  <si>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</si>
  <si>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</si>
  <si>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</si>
  <si>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</si>
  <si>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</si>
  <si>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</si>
  <si>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</si>
  <si>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</si>
  <si>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</si>
  <si>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</si>
  <si>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</si>
  <si>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</si>
  <si>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</si>
  <si>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</si>
  <si>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</si>
  <si>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</si>
  <si>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</si>
  <si>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</si>
  <si>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</si>
  <si>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</si>
  <si>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</si>
  <si>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</si>
  <si>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</si>
  <si>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</si>
  <si>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</si>
  <si>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</si>
  <si>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</si>
  <si>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</si>
  <si>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</si>
  <si>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</si>
  <si>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</si>
  <si>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</si>
  <si>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</si>
  <si>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</si>
  <si>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</si>
  <si>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</si>
  <si>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</si>
  <si>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</si>
  <si>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</si>
  <si>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</si>
  <si>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</si>
  <si>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</si>
  <si>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</si>
  <si>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</si>
  <si>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</si>
  <si>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</si>
  <si>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</si>
  <si>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</si>
  <si>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</si>
  <si>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</si>
  <si>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</si>
  <si>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</si>
  <si>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</si>
  <si>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</si>
  <si>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</si>
  <si>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</si>
  <si>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</si>
  <si>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</si>
  <si>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</si>
  <si>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</si>
  <si>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</si>
  <si>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</si>
  <si>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</si>
  <si>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</si>
  <si>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</si>
  <si>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</si>
  <si>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</si>
  <si>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</si>
  <si>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</si>
  <si>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</si>
  <si>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</si>
  <si>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</si>
  <si>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</si>
  <si>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</si>
  <si>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</si>
  <si>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</si>
  <si>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</si>
  <si>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</si>
  <si>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</si>
  <si>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</si>
  <si>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</si>
  <si>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</si>
  <si>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</si>
  <si>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</si>
  <si>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</si>
  <si>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</si>
  <si>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</si>
  <si>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</si>
  <si>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</si>
  <si>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</si>
  <si>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</si>
  <si>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</si>
  <si>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</si>
  <si>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</si>
  <si>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</si>
  <si>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</si>
  <si>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</si>
  <si>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</si>
  <si>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</si>
  <si>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</si>
  <si>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</si>
  <si>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</si>
  <si>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</si>
  <si>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</si>
  <si>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</si>
  <si>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</si>
  <si>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</si>
  <si>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</si>
  <si>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</si>
  <si>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</si>
  <si>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</si>
  <si>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</si>
  <si>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</si>
  <si>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</si>
  <si>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</si>
  <si>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</si>
  <si>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</si>
  <si>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</si>
  <si>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</si>
  <si>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</si>
  <si>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</si>
  <si>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</si>
  <si>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</si>
  <si>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</si>
  <si>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</si>
  <si>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</si>
  <si>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</si>
  <si>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</si>
  <si>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</si>
  <si>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</si>
  <si>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</si>
  <si>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</si>
  <si>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</si>
  <si>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</si>
  <si>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</si>
  <si>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</si>
  <si>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</si>
  <si>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</si>
  <si>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</si>
  <si>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</si>
  <si>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</si>
  <si>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</si>
  <si>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</si>
  <si>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</si>
  <si>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</si>
  <si>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</si>
  <si>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</si>
  <si>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</si>
  <si>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</si>
  <si>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</si>
  <si>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</si>
  <si>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</si>
  <si>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</si>
  <si>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</si>
  <si>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</si>
  <si>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</si>
  <si>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</si>
  <si>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</si>
  <si>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</si>
  <si>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</si>
  <si>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</si>
  <si>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</si>
  <si>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</si>
  <si>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</si>
  <si>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</si>
  <si>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</si>
  <si>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</si>
  <si>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</si>
  <si>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</si>
  <si>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</si>
  <si>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</si>
  <si>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</si>
  <si>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</si>
  <si>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</si>
  <si>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</si>
  <si>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</si>
  <si>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</si>
  <si>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</si>
  <si>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</si>
  <si>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</si>
  <si>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</si>
  <si>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</si>
  <si>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</si>
  <si>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</si>
  <si>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</si>
  <si>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</si>
  <si>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</si>
  <si>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</si>
  <si>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</si>
  <si>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</si>
  <si>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</si>
  <si>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</si>
  <si>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</si>
  <si>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</si>
  <si>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</si>
  <si>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</si>
  <si>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</si>
  <si>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</si>
  <si>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</si>
  <si>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</si>
  <si>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</si>
  <si>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</si>
  <si>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</si>
  <si>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</si>
  <si>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</si>
  <si>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</si>
  <si>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</si>
  <si>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</si>
  <si>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</si>
  <si>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</si>
  <si>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</si>
  <si>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</si>
  <si>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</si>
  <si>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</si>
  <si>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</si>
  <si>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</si>
  <si>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</si>
  <si>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</si>
  <si>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</si>
  <si>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</si>
  <si>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</si>
  <si>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</si>
  <si>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</si>
  <si>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</si>
  <si>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</si>
  <si>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</si>
  <si>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</si>
  <si>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</si>
  <si>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</si>
  <si>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</si>
  <si>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</si>
  <si>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</si>
  <si>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</si>
  <si>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</si>
  <si>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</si>
  <si>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</si>
  <si>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</si>
  <si>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</si>
  <si>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</si>
  <si>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</si>
  <si>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</si>
  <si>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</si>
  <si>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</si>
  <si>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</si>
  <si>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</si>
  <si>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</si>
  <si>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</si>
  <si>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</si>
  <si>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</si>
  <si>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</si>
  <si>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</si>
  <si>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</si>
  <si>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</si>
  <si>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</si>
  <si>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</si>
  <si>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</si>
  <si>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</si>
  <si>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</si>
  <si>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</si>
  <si>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</si>
  <si>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</si>
  <si>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</si>
  <si>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</si>
  <si>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</si>
  <si>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</si>
  <si>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</si>
  <si>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</si>
  <si>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</si>
  <si>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</si>
  <si>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</si>
  <si>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</si>
  <si>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</si>
  <si>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</si>
  <si>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</si>
  <si>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</si>
  <si>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</si>
  <si>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</si>
  <si>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</si>
  <si>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</si>
  <si>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</si>
  <si>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</si>
  <si>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</si>
  <si>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</si>
  <si>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</si>
  <si>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</si>
  <si>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</si>
  <si>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</si>
  <si>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</si>
  <si>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</si>
  <si>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</si>
  <si>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</si>
  <si>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</si>
  <si>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</si>
  <si>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</si>
  <si>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</si>
  <si>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</si>
  <si>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</si>
  <si>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</si>
  <si>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</si>
  <si>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</si>
  <si>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</si>
  <si>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</si>
  <si>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</si>
  <si>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</si>
  <si>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</si>
  <si>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</si>
  <si>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</si>
  <si>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</si>
  <si>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</si>
  <si>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</si>
  <si>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</si>
  <si>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</si>
  <si>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</si>
  <si>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</si>
  <si>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</si>
  <si>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</si>
  <si>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</si>
  <si>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</si>
  <si>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</si>
  <si>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</si>
  <si>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</si>
  <si>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</si>
  <si>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</si>
  <si>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</si>
  <si>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</si>
  <si>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</si>
  <si>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</si>
  <si>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</si>
  <si>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</si>
  <si>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</si>
  <si>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</si>
  <si>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</si>
  <si>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</si>
  <si>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</si>
  <si>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</si>
  <si>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</si>
  <si>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</si>
  <si>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</si>
  <si>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</si>
  <si>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</si>
  <si>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</si>
  <si>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</si>
  <si>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</si>
  <si>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</si>
  <si>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</si>
  <si>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</si>
  <si>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</si>
  <si>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</si>
  <si>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</si>
  <si>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</si>
  <si>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</si>
  <si>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</si>
  <si>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</si>
  <si>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</si>
  <si>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</si>
  <si>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</si>
  <si>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</si>
  <si>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</si>
  <si>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</si>
  <si>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</si>
  <si>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</si>
  <si>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</si>
  <si>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</si>
  <si>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</si>
  <si>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</si>
  <si>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</si>
  <si>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</si>
  <si>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</si>
  <si>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</si>
  <si>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</si>
  <si>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</si>
  <si>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</si>
  <si>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</si>
  <si>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</si>
  <si>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</si>
  <si>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</si>
  <si>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</si>
  <si>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</si>
  <si>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</si>
  <si>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</si>
  <si>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</si>
  <si>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</si>
  <si>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</si>
  <si>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</si>
  <si>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</si>
  <si>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</si>
  <si>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</si>
  <si>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</si>
  <si>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</si>
  <si>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</si>
  <si>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</si>
  <si>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</si>
  <si>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</si>
  <si>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</si>
  <si>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</si>
  <si>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</si>
  <si>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</si>
  <si>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</si>
  <si>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</si>
  <si>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</si>
  <si>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</si>
  <si>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</si>
  <si>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</si>
  <si>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</si>
  <si>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</si>
  <si>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</si>
  <si>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</si>
  <si>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</si>
  <si>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</si>
  <si>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</si>
  <si>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</si>
  <si>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</si>
  <si>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</si>
  <si>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</si>
  <si>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</si>
  <si>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</si>
  <si>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</si>
  <si>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</si>
  <si>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</si>
  <si>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</si>
  <si>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</si>
  <si>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</si>
  <si>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</si>
  <si>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</si>
  <si>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</si>
  <si>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</si>
  <si>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</si>
  <si>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</si>
  <si>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</si>
  <si>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</si>
  <si>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</si>
  <si>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</si>
  <si>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</si>
  <si>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</si>
  <si>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</si>
  <si>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</si>
  <si>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</si>
  <si>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</si>
  <si>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</si>
  <si>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</si>
  <si>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</si>
  <si>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</si>
  <si>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</si>
  <si>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</si>
  <si>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</si>
  <si>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</si>
  <si>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</si>
  <si>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</si>
  <si>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</si>
  <si>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</si>
  <si>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</si>
  <si>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</si>
  <si>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</si>
  <si>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</si>
  <si>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</si>
  <si>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</si>
  <si>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</si>
  <si>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</si>
  <si>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</si>
  <si>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</si>
  <si>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</si>
  <si>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</si>
  <si>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</si>
  <si>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</si>
  <si>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</si>
  <si>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</si>
  <si>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</si>
  <si>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</si>
  <si>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</si>
  <si>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</si>
  <si>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</si>
  <si>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</si>
  <si>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</si>
  <si>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</si>
  <si>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</si>
  <si>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</si>
  <si>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</si>
  <si>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</si>
  <si>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</si>
  <si>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</si>
  <si>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</si>
  <si>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</si>
  <si>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</si>
  <si>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</si>
  <si>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</si>
  <si>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</si>
  <si>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</si>
  <si>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</si>
  <si>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</si>
  <si>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</si>
  <si>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</si>
  <si>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</si>
  <si>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</si>
  <si>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</si>
  <si>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</si>
  <si>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</si>
  <si>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</si>
  <si>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</si>
  <si>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</si>
  <si>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</si>
  <si>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</si>
  <si>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</si>
  <si>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</si>
  <si>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</si>
  <si>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</si>
  <si>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</si>
  <si>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</si>
  <si>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</si>
  <si>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</si>
  <si>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</si>
  <si>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</si>
  <si>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</si>
  <si>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</si>
  <si>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</si>
  <si>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</si>
  <si>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</si>
  <si>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</si>
  <si>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</si>
  <si>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</si>
  <si>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</si>
  <si>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</si>
  <si>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</si>
  <si>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</si>
  <si>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</si>
  <si>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</si>
  <si>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</si>
  <si>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</si>
  <si>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</si>
  <si>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</si>
  <si>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</si>
  <si>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</si>
  <si>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</si>
  <si>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</si>
  <si>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</si>
  <si>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</si>
  <si>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</si>
  <si>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</si>
  <si>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</si>
  <si>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</si>
  <si>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</si>
  <si>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</si>
  <si>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</si>
  <si>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</si>
  <si>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</si>
  <si>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</si>
  <si>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</si>
  <si>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</si>
  <si>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</si>
  <si>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</si>
  <si>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</si>
  <si>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</si>
  <si>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</si>
  <si>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</si>
  <si>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</si>
  <si>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</si>
  <si>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</si>
  <si>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</si>
  <si>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</si>
  <si>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</si>
  <si>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</si>
  <si>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</si>
  <si>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</si>
  <si>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</si>
  <si>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</si>
  <si>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</si>
  <si>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</si>
  <si>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</si>
  <si>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</si>
  <si>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</si>
  <si>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</si>
  <si>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</si>
  <si>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</si>
  <si>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</si>
  <si>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</si>
  <si>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</si>
  <si>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</si>
  <si>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</si>
  <si>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</si>
  <si>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</si>
  <si>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</si>
  <si>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</si>
  <si>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</si>
  <si>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</si>
  <si>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</si>
  <si>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</si>
  <si>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</si>
  <si>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</si>
  <si>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</si>
  <si>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</si>
  <si>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</si>
  <si>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</si>
  <si>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</si>
  <si>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</si>
  <si>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</si>
  <si>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</si>
  <si>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</si>
  <si>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</si>
  <si>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</si>
  <si>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</si>
  <si>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</si>
  <si>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</si>
  <si>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</si>
  <si>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</si>
  <si>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</si>
  <si>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</si>
  <si>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</si>
  <si>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</si>
  <si>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</si>
  <si>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</si>
  <si>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</si>
  <si>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</si>
  <si>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</si>
  <si>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</si>
  <si>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</si>
  <si>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</si>
  <si>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</si>
  <si>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</si>
  <si>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</si>
  <si>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</si>
  <si>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</si>
  <si>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</si>
  <si>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</si>
  <si>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</si>
  <si>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</si>
  <si>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</si>
  <si>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</si>
  <si>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</si>
  <si>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</si>
  <si>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</si>
  <si>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</si>
  <si>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</si>
  <si>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</si>
  <si>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</si>
  <si>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</si>
  <si>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</si>
  <si>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</si>
  <si>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</si>
  <si>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</si>
  <si>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</si>
  <si>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</si>
  <si>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</si>
  <si>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</si>
  <si>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</si>
  <si>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</si>
  <si>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</si>
  <si>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</si>
  <si>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</si>
  <si>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</si>
  <si>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</si>
  <si>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</si>
  <si>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</si>
  <si>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</si>
  <si>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</si>
  <si>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</si>
  <si>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</si>
  <si>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</si>
  <si>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</si>
  <si>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</si>
  <si>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</si>
  <si>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</si>
  <si>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</si>
  <si>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</si>
  <si>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</si>
  <si>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</si>
  <si>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</si>
  <si>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</si>
  <si>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</si>
  <si>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</si>
  <si>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</si>
  <si>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</si>
  <si>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</si>
  <si>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</si>
  <si>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</si>
  <si>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</si>
  <si>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</si>
  <si>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</si>
  <si>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</si>
  <si>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</si>
  <si>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</si>
  <si>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</si>
  <si>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</si>
  <si>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</si>
  <si>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</si>
  <si>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</si>
  <si>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</si>
  <si>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</si>
  <si>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</si>
  <si>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</si>
  <si>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</si>
  <si>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</si>
  <si>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</si>
  <si>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</si>
  <si>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</si>
  <si>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</si>
  <si>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</si>
  <si>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</si>
  <si>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</si>
  <si>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</si>
  <si>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</si>
  <si>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</si>
  <si>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</si>
  <si>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</si>
  <si>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</si>
  <si>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</si>
  <si>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</si>
  <si>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</si>
  <si>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</si>
  <si>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</si>
  <si>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</si>
  <si>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</si>
  <si>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</si>
  <si>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</si>
  <si>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</si>
  <si>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</si>
  <si>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</si>
  <si>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</si>
  <si>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</si>
  <si>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</si>
  <si>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</si>
  <si>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</si>
  <si>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</si>
  <si>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</si>
  <si>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</si>
  <si>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</si>
  <si>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</si>
  <si>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</si>
  <si>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</si>
  <si>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</si>
  <si>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</si>
  <si>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</si>
  <si>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</si>
  <si>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</si>
  <si>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</si>
  <si>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</si>
  <si>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</si>
  <si>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</si>
  <si>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</si>
  <si>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</si>
  <si>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</si>
  <si>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</si>
  <si>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</si>
  <si>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</si>
  <si>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</si>
  <si>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</si>
  <si>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</si>
  <si>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</si>
  <si>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</si>
  <si>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</si>
  <si>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</si>
  <si>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</si>
  <si>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</si>
  <si>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</si>
  <si>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</si>
  <si>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</si>
  <si>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</si>
  <si>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</si>
  <si>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</si>
  <si>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</si>
  <si>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</si>
  <si>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</si>
  <si>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</si>
  <si>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</si>
  <si>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</si>
  <si>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</si>
  <si>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</si>
  <si>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</si>
  <si>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</si>
  <si>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</si>
  <si>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</si>
  <si>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</si>
  <si>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</si>
  <si>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</si>
  <si>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</si>
  <si>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</si>
  <si>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</si>
  <si>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</si>
  <si>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</si>
  <si>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</si>
  <si>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</si>
  <si>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</si>
  <si>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</si>
  <si>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</si>
  <si>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</si>
  <si>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</si>
  <si>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</si>
  <si>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</si>
  <si>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</si>
  <si>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</si>
  <si>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</si>
  <si>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</si>
  <si>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</si>
  <si>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</si>
  <si>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</si>
  <si>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</si>
  <si>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</si>
  <si>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</si>
  <si>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</si>
  <si>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</si>
  <si>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</si>
  <si>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</si>
  <si>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</si>
  <si>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</si>
  <si>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</si>
  <si>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</si>
  <si>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</si>
  <si>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</si>
  <si>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</si>
  <si>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</si>
  <si>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</si>
  <si>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</si>
  <si>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</si>
  <si>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</si>
  <si>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</si>
  <si>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</si>
  <si>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</si>
  <si>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</si>
  <si>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</si>
  <si>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</si>
  <si>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</si>
  <si>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</si>
  <si>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</si>
  <si>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</si>
  <si>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</si>
  <si>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</si>
  <si>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</si>
  <si>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</si>
  <si>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</si>
  <si>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</si>
  <si>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</si>
  <si>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</si>
  <si>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</si>
  <si>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</si>
  <si>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</si>
  <si>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</si>
  <si>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</si>
  <si>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</si>
  <si>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</si>
  <si>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</si>
  <si>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</si>
  <si>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</si>
  <si>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</si>
  <si>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</si>
  <si>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</si>
  <si>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</si>
  <si>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</si>
  <si>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</si>
  <si>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</si>
  <si>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</si>
  <si>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</si>
  <si>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</si>
  <si>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</si>
  <si>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</si>
  <si>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</si>
  <si>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</si>
  <si>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</si>
  <si>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</si>
  <si>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</si>
  <si>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</si>
  <si>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</si>
  <si>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</si>
  <si>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</si>
  <si>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</si>
  <si>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</si>
  <si>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</si>
  <si>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</si>
  <si>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</si>
  <si>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</si>
  <si>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</si>
  <si>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</si>
  <si>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</si>
  <si>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</si>
  <si>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</si>
  <si>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</si>
  <si>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</si>
  <si>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</si>
  <si>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</si>
  <si>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</si>
  <si>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</si>
  <si>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</si>
  <si>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</si>
  <si>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</si>
  <si>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</si>
  <si>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</si>
  <si>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</si>
  <si>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</si>
  <si>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</si>
  <si>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</si>
  <si>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</si>
  <si>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</si>
  <si>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</si>
  <si>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</si>
  <si>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</si>
  <si>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</si>
  <si>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</si>
  <si>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</si>
  <si>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</si>
  <si>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</si>
  <si>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</si>
  <si>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</si>
  <si>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</si>
  <si>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</si>
  <si>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</si>
  <si>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</si>
  <si>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</si>
  <si>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</si>
  <si>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</si>
  <si>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</si>
  <si>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</si>
  <si>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</si>
  <si>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</si>
  <si>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</si>
  <si>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</si>
  <si>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</si>
  <si>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</si>
  <si>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</si>
  <si>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</si>
  <si>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</si>
  <si>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</si>
  <si>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</si>
  <si>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</si>
  <si>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</si>
  <si>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</si>
  <si>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</si>
  <si>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</si>
  <si>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</si>
  <si>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</si>
  <si>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</si>
  <si>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</si>
  <si>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</si>
  <si>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</si>
  <si>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</si>
  <si>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</si>
  <si>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</si>
  <si>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</si>
  <si>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</si>
  <si>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</si>
  <si>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</si>
  <si>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</si>
  <si>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</si>
  <si>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</si>
  <si>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</si>
  <si>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</si>
  <si>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</si>
  <si>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</si>
  <si>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</si>
  <si>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</si>
  <si>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</si>
  <si>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</si>
  <si>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</si>
  <si>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</si>
  <si>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</si>
  <si>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</si>
  <si>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</si>
  <si>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</si>
  <si>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</si>
  <si>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</si>
  <si>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</si>
  <si>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</si>
  <si>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</si>
  <si>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</si>
  <si>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</si>
  <si>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</si>
  <si>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</si>
  <si>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</si>
  <si>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</si>
  <si>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</si>
  <si>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</si>
  <si>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</si>
  <si>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</si>
  <si>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</si>
  <si>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</si>
  <si>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</si>
  <si>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</si>
  <si>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</si>
  <si>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</si>
  <si>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</si>
  <si>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</si>
  <si>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</si>
  <si>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</si>
  <si>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</si>
  <si>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</si>
  <si>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</si>
  <si>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</si>
  <si>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</si>
  <si>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</si>
  <si>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</si>
  <si>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</si>
  <si>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</si>
  <si>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</si>
  <si>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</si>
  <si>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</si>
  <si>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</si>
  <si>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</si>
  <si>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</si>
  <si>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</si>
  <si>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</si>
  <si>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</si>
  <si>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</si>
  <si>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</si>
  <si>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</si>
  <si>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</si>
  <si>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</si>
  <si>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</si>
  <si>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</si>
  <si>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</si>
  <si>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</si>
  <si>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</si>
  <si>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</si>
  <si>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</si>
  <si>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</si>
  <si>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</si>
  <si>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</si>
  <si>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</si>
  <si>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</si>
  <si>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</si>
  <si>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</si>
  <si>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</si>
  <si>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</si>
  <si>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</si>
  <si>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</si>
  <si>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</si>
  <si>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</si>
  <si>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</si>
  <si>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</si>
  <si>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</si>
  <si>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</si>
  <si>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</si>
  <si>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</si>
  <si>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</si>
  <si>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</si>
  <si>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</si>
  <si>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</si>
  <si>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</si>
  <si>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</si>
  <si>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</si>
  <si>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</si>
  <si>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</si>
  <si>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</si>
  <si>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</si>
  <si>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</si>
  <si>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</si>
  <si>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</si>
  <si>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</si>
  <si>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</si>
  <si>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</si>
  <si>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</si>
  <si>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</si>
  <si>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</si>
  <si>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</si>
  <si>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</si>
  <si>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</si>
  <si>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</si>
  <si>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</si>
  <si>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</si>
  <si>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</si>
  <si>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</si>
  <si>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</si>
  <si>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</si>
  <si>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</si>
  <si>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</si>
  <si>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</si>
  <si>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</si>
  <si>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</si>
  <si>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</si>
  <si>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</si>
  <si>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</si>
  <si>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</si>
  <si>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</si>
  <si>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</si>
  <si>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</si>
  <si>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</si>
  <si>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</si>
  <si>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</si>
  <si>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</si>
  <si>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</si>
  <si>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</si>
  <si>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</si>
  <si>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</si>
  <si>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</si>
  <si>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</si>
  <si>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</si>
  <si>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</si>
  <si>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</si>
  <si>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</si>
  <si>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</si>
  <si>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</si>
  <si>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</si>
  <si>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</si>
  <si>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</si>
  <si>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</si>
  <si>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</si>
  <si>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</si>
  <si>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</si>
  <si>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</si>
  <si>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</si>
  <si>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</si>
  <si>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</si>
  <si>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</si>
  <si>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</si>
  <si>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</si>
  <si>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</si>
  <si>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</si>
  <si>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</si>
  <si>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</si>
  <si>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</si>
  <si>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</si>
  <si>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</si>
  <si>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</si>
  <si>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</si>
  <si>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</si>
  <si>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</si>
  <si>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</si>
  <si>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</si>
  <si>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</si>
  <si>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</si>
  <si>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</si>
  <si>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</si>
  <si>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</si>
  <si>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</si>
  <si>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</si>
  <si>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</si>
  <si>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</si>
  <si>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</si>
  <si>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</si>
  <si>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</si>
  <si>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</si>
  <si>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</si>
  <si>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</si>
  <si>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</si>
  <si>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</si>
  <si>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</si>
  <si>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</si>
  <si>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</si>
  <si>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</si>
  <si>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</si>
  <si>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</si>
  <si>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</si>
  <si>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</si>
  <si>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</si>
  <si>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</si>
  <si>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</si>
  <si>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</si>
  <si>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</si>
  <si>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</si>
  <si>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</si>
  <si>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</si>
  <si>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</si>
  <si>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</si>
  <si>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</si>
  <si>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</si>
  <si>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</si>
  <si>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</si>
  <si>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</si>
  <si>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</si>
  <si>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</si>
  <si>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</si>
  <si>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</si>
  <si>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</si>
  <si>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</si>
  <si>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</si>
  <si>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</si>
  <si>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</si>
  <si>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</si>
  <si>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</si>
  <si>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</si>
  <si>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</si>
  <si>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</si>
  <si>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</si>
  <si>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</si>
  <si>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</si>
  <si>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</si>
  <si>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</si>
  <si>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</si>
  <si>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</si>
  <si>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</si>
  <si>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</si>
  <si>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</si>
  <si>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</si>
  <si>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</si>
  <si>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</si>
  <si>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</si>
  <si>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</si>
  <si>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</si>
  <si>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</si>
  <si>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</si>
  <si>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</si>
  <si>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</si>
  <si>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</si>
  <si>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</si>
  <si>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</si>
  <si>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</si>
  <si>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</si>
  <si>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</si>
  <si>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</si>
  <si>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</si>
  <si>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</si>
  <si>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</si>
  <si>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</si>
  <si>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</si>
  <si>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</si>
  <si>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</si>
  <si>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</si>
  <si>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</si>
  <si>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</si>
  <si>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</si>
  <si>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</si>
  <si>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</si>
  <si>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</si>
  <si>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</si>
  <si>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</si>
  <si>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</si>
  <si>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</si>
  <si>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</si>
  <si>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</si>
  <si>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</si>
  <si>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</si>
  <si>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</si>
  <si>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</si>
  <si>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</si>
  <si>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</si>
  <si>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</si>
  <si>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</si>
  <si>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</si>
  <si>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</si>
  <si>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</si>
  <si>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</si>
  <si>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</si>
  <si>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</si>
  <si>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</si>
  <si>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</si>
  <si>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</si>
  <si>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</si>
  <si>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</si>
  <si>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</si>
  <si>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</si>
  <si>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</si>
  <si>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</si>
  <si>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</si>
  <si>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</si>
  <si>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</si>
  <si>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</si>
  <si>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</si>
  <si>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</si>
  <si>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</si>
  <si>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</si>
  <si>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</si>
  <si>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</si>
  <si>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</si>
  <si>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</si>
  <si>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</si>
  <si>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</si>
  <si>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</si>
  <si>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</si>
  <si>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</si>
  <si>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</si>
  <si>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</si>
  <si>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</si>
  <si>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</si>
  <si>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</si>
  <si>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</si>
  <si>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</si>
  <si>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</si>
  <si>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</si>
  <si>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</si>
  <si>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</si>
  <si>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</si>
  <si>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</si>
  <si>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</si>
  <si>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</si>
  <si>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</si>
  <si>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</si>
  <si>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</si>
  <si>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</si>
  <si>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</si>
  <si>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</si>
  <si>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</si>
  <si>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</si>
  <si>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</si>
  <si>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</si>
  <si>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</si>
  <si>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</si>
  <si>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</si>
  <si>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</si>
  <si>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</si>
  <si>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</si>
  <si>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</si>
  <si>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</si>
  <si>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</si>
  <si>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</si>
  <si>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</si>
  <si>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</si>
  <si>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</si>
  <si>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</si>
  <si>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</si>
  <si>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</si>
  <si>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</si>
  <si>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</si>
  <si>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</si>
  <si>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</si>
  <si>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</si>
  <si>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</si>
  <si>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</si>
  <si>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</si>
  <si>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</si>
  <si>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</si>
  <si>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</si>
  <si>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</si>
  <si>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</si>
  <si>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</si>
  <si>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</si>
  <si>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</si>
  <si>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</si>
  <si>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</si>
  <si>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</si>
  <si>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</si>
  <si>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</si>
  <si>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</si>
  <si>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</si>
  <si>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</si>
  <si>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</si>
  <si>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</si>
  <si>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</si>
  <si>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</si>
  <si>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</si>
  <si>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</si>
  <si>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</si>
  <si>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</si>
  <si>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</si>
  <si>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</si>
  <si>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</si>
  <si>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</si>
  <si>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</si>
  <si>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</si>
  <si>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</si>
  <si>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</si>
  <si>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</si>
  <si>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</si>
  <si>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</si>
  <si>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</si>
  <si>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</si>
  <si>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</si>
  <si>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</si>
  <si>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</si>
  <si>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</si>
  <si>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</si>
  <si>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</si>
  <si>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</si>
  <si>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</si>
  <si>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</si>
  <si>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</si>
  <si>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</si>
  <si>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</si>
  <si>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</si>
  <si>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</si>
  <si>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</si>
  <si>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</si>
  <si>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</si>
  <si>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</si>
  <si>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</si>
  <si>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</si>
  <si>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</si>
  <si>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</si>
  <si>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</si>
  <si>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</si>
  <si>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</si>
  <si>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</si>
  <si>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</si>
  <si>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</si>
  <si>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</si>
  <si>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</si>
  <si>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</si>
  <si>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</si>
  <si>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</si>
  <si>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</si>
  <si>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</si>
  <si>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</si>
  <si>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</si>
  <si>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</si>
  <si>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</si>
  <si>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</si>
  <si>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</si>
  <si>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</si>
  <si>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</si>
  <si>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</si>
  <si>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</si>
  <si>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</si>
  <si>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</si>
  <si>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</si>
  <si>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</si>
  <si>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</si>
  <si>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</si>
  <si>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</si>
  <si>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</si>
  <si>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</si>
  <si>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</si>
  <si>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</si>
  <si>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</si>
  <si>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</si>
  <si>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</si>
  <si>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</si>
  <si>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</si>
  <si>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</si>
  <si>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</si>
  <si>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</si>
  <si>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</si>
  <si>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</si>
  <si>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</si>
  <si>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</si>
  <si>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</si>
  <si>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</si>
  <si>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</si>
  <si>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</si>
  <si>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</si>
  <si>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</si>
  <si>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</si>
  <si>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</si>
  <si>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</si>
  <si>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</si>
  <si>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</si>
  <si>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</si>
  <si>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</si>
  <si>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</si>
  <si>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</si>
  <si>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</si>
  <si>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</si>
  <si>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</si>
  <si>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</si>
  <si>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</si>
  <si>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</si>
  <si>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</si>
  <si>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</si>
  <si>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</si>
  <si>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</si>
  <si>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</si>
  <si>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</si>
  <si>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</si>
  <si>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</si>
  <si>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</si>
  <si>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</si>
  <si>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</si>
  <si>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</si>
  <si>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</si>
  <si>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</si>
  <si>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</si>
  <si>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</si>
  <si>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</si>
  <si>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</si>
  <si>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</si>
  <si>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</si>
  <si>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</si>
  <si>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</si>
  <si>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</si>
  <si>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</si>
  <si>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</si>
  <si>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</si>
  <si>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</si>
  <si>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</si>
  <si>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</si>
  <si>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</si>
  <si>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</si>
  <si>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</si>
  <si>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</si>
  <si>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</si>
  <si>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</si>
  <si>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</si>
  <si>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</si>
  <si>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</si>
  <si>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</si>
  <si>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</si>
  <si>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</si>
  <si>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</si>
  <si>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</si>
  <si>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</si>
  <si>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</si>
  <si>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</si>
  <si>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</si>
  <si>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</si>
  <si>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</si>
  <si>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</si>
  <si>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</si>
  <si>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</si>
  <si>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</si>
  <si>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</si>
  <si>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</si>
  <si>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</si>
  <si>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</si>
  <si>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</si>
  <si>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</si>
  <si>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</si>
  <si>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</si>
  <si>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</si>
  <si>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</si>
  <si>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</si>
  <si>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</si>
  <si>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</si>
  <si>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</si>
  <si>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</si>
  <si>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</si>
  <si>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</si>
  <si>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</si>
  <si>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</si>
  <si>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</si>
  <si>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</si>
  <si>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</si>
  <si>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</si>
  <si>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</si>
  <si>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</si>
  <si>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</si>
  <si>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</si>
  <si>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</si>
  <si>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</si>
  <si>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</si>
  <si>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</si>
  <si>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</si>
  <si>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</si>
  <si>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</si>
  <si>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</si>
  <si>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</si>
  <si>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</si>
  <si>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</si>
  <si>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</si>
  <si>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</si>
  <si>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</si>
  <si>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</si>
  <si>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</si>
  <si>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</si>
  <si>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</si>
  <si>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</si>
  <si>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</si>
  <si>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</si>
  <si>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</si>
  <si>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</si>
  <si>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</si>
  <si>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</si>
  <si>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</si>
  <si>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</si>
  <si>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</si>
  <si>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</si>
  <si>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</si>
  <si>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</si>
  <si>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</si>
  <si>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</si>
  <si>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</si>
  <si>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</si>
  <si>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</si>
  <si>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</si>
  <si>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</si>
  <si>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</si>
  <si>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</si>
  <si>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</si>
  <si>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</si>
  <si>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</si>
  <si>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</si>
  <si>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</si>
  <si>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</si>
  <si>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</si>
  <si>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</si>
  <si>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</si>
  <si>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</si>
  <si>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</si>
  <si>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</si>
  <si>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</si>
  <si>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</si>
  <si>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</si>
  <si>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</si>
  <si>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</si>
  <si>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</si>
  <si>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</si>
  <si>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</si>
  <si>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</si>
  <si>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</si>
  <si>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</si>
  <si>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</si>
  <si>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</si>
  <si>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</si>
  <si>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</si>
  <si>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</si>
  <si>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</si>
  <si>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</si>
  <si>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</si>
  <si>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</si>
  <si>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</si>
  <si>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</si>
  <si>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</si>
  <si>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</si>
  <si>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</si>
  <si>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</si>
  <si>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</si>
  <si>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</si>
  <si>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</si>
  <si>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</si>
  <si>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</si>
  <si>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</si>
  <si>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</si>
  <si>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</si>
  <si>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</si>
  <si>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</si>
  <si>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</si>
  <si>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</si>
  <si>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</si>
  <si>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</si>
  <si>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</si>
  <si>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</si>
  <si>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</si>
  <si>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</si>
  <si>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</si>
  <si>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</si>
  <si>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</si>
  <si>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</si>
  <si>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</si>
  <si>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</si>
  <si>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</si>
  <si>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</si>
  <si>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</si>
  <si>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</si>
  <si>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</si>
  <si>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</si>
  <si>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</si>
  <si>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</si>
  <si>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</si>
  <si>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</si>
  <si>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</si>
  <si>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</si>
  <si>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</si>
  <si>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</si>
  <si>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</si>
  <si>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</si>
  <si>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</si>
  <si>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</si>
  <si>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</si>
  <si>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</si>
  <si>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</si>
  <si>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</si>
  <si>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</si>
  <si>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</si>
  <si>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</si>
  <si>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</si>
  <si>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</si>
  <si>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</si>
  <si>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</si>
  <si>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</si>
  <si>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</si>
  <si>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</si>
  <si>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</si>
  <si>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</si>
  <si>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</si>
  <si>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</si>
  <si>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</si>
  <si>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</si>
  <si>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</si>
  <si>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</si>
  <si>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</si>
  <si>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</si>
  <si>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</si>
  <si>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</si>
  <si>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</si>
  <si>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</si>
  <si>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</si>
  <si>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</si>
  <si>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</si>
  <si>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</si>
  <si>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</si>
  <si>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</si>
  <si>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</si>
  <si>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</si>
  <si>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</si>
  <si>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</si>
  <si>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</si>
  <si>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</si>
  <si>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</si>
  <si>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</si>
  <si>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</si>
  <si>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</si>
  <si>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</si>
  <si>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</si>
  <si>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</si>
  <si>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</si>
  <si>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</si>
  <si>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</si>
  <si>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</si>
  <si>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</si>
  <si>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</si>
  <si>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</si>
  <si>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</si>
  <si>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</si>
  <si>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</si>
  <si>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</si>
  <si>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</si>
  <si>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</si>
  <si>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</si>
  <si>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</si>
  <si>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</si>
  <si>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</si>
  <si>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</si>
  <si>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</si>
  <si>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</si>
  <si>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</si>
  <si>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</si>
  <si>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</si>
  <si>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</si>
  <si>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</si>
  <si>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</si>
  <si>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</si>
  <si>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</si>
  <si>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</si>
  <si>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</si>
  <si>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</si>
  <si>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</si>
  <si>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</si>
  <si>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</si>
  <si>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</si>
  <si>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</si>
  <si>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</si>
  <si>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</si>
  <si>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</si>
  <si>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</si>
  <si>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</si>
  <si>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</si>
  <si>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</si>
  <si>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</si>
  <si>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</si>
  <si>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</si>
  <si>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</si>
  <si>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</si>
  <si>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</si>
  <si>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</si>
  <si>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</si>
  <si>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</si>
  <si>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</si>
  <si>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</si>
  <si>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</si>
  <si>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</si>
  <si>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</si>
  <si>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</si>
  <si>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</si>
  <si>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</si>
  <si>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</si>
  <si>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</si>
  <si>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</si>
  <si>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</si>
  <si>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</si>
  <si>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</si>
  <si>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</si>
  <si>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</si>
  <si>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</si>
  <si>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</si>
  <si>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</si>
  <si>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</si>
  <si>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</si>
  <si>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</si>
  <si>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</si>
  <si>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</si>
  <si>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</si>
  <si>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</si>
  <si>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</si>
  <si>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</si>
  <si>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</si>
  <si>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</si>
  <si>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</si>
  <si>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</si>
  <si>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</si>
  <si>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</si>
  <si>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</si>
  <si>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</si>
  <si>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</si>
  <si>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</si>
  <si>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</si>
  <si>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</si>
  <si>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</si>
  <si>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</si>
  <si>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</si>
  <si>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</si>
  <si>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</si>
  <si>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</si>
  <si>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</si>
  <si>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</si>
  <si>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</si>
  <si>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</si>
  <si>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</si>
  <si>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</si>
  <si>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</si>
  <si>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</si>
  <si>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</si>
  <si>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</si>
  <si>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</si>
  <si>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</si>
  <si>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</si>
  <si>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</si>
  <si>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</si>
  <si>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</si>
  <si>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</si>
  <si>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</si>
  <si>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</si>
  <si>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</si>
  <si>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</si>
  <si>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</si>
  <si>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</si>
  <si>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</si>
  <si>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</si>
  <si>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</si>
  <si>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</si>
  <si>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</si>
  <si>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</si>
  <si>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</si>
  <si>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</si>
  <si>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</si>
  <si>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</si>
  <si>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</si>
  <si>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</si>
  <si>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</si>
  <si>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</si>
  <si>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</si>
  <si>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</si>
  <si>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</si>
  <si>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</si>
  <si>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</si>
  <si>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</si>
  <si>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</si>
  <si>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</si>
  <si>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</si>
  <si>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</si>
  <si>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</si>
  <si>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</si>
  <si>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</si>
  <si>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</si>
  <si>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</si>
  <si>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</si>
  <si>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</si>
  <si>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</si>
  <si>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</si>
  <si>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</si>
  <si>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</si>
  <si>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</si>
  <si>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</si>
  <si>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</si>
  <si>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</si>
  <si>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</si>
  <si>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</si>
  <si>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</si>
  <si>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</si>
  <si>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</si>
  <si>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</si>
  <si>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</si>
  <si>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</si>
  <si>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</si>
  <si>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</si>
  <si>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</si>
  <si>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</si>
  <si>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</si>
  <si>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</si>
  <si>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</si>
  <si>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</si>
  <si>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</si>
  <si>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</si>
  <si>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</si>
  <si>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</si>
  <si>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</si>
  <si>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</si>
  <si>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</si>
  <si>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</si>
  <si>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</si>
  <si>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</si>
  <si>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</si>
  <si>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</si>
  <si>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</si>
  <si>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</si>
  <si>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</si>
  <si>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</si>
  <si>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</si>
  <si>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</si>
  <si>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</si>
  <si>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</si>
  <si>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</si>
  <si>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</si>
  <si>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</si>
  <si>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</si>
  <si>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</si>
  <si>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</si>
  <si>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</si>
  <si>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</si>
  <si>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</si>
  <si>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</si>
  <si>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</si>
  <si>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</si>
  <si>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</si>
  <si>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</si>
  <si>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</si>
  <si>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</si>
  <si>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</si>
  <si>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</si>
  <si>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</si>
  <si>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</si>
  <si>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</si>
  <si>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</si>
  <si>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</si>
  <si>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</si>
  <si>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</si>
  <si>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</si>
  <si>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</si>
  <si>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</si>
  <si>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</si>
  <si>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</si>
  <si>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</si>
  <si>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</si>
  <si>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</si>
  <si>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</si>
  <si>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</si>
  <si>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</si>
  <si>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</si>
  <si>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</si>
  <si>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</si>
  <si>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</si>
  <si>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</si>
  <si>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</si>
  <si>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</si>
  <si>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</si>
  <si>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</si>
  <si>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</si>
  <si>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</si>
  <si>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</si>
  <si>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</si>
  <si>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</si>
  <si>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</si>
  <si>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</si>
  <si>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</si>
  <si>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</si>
  <si>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</si>
  <si>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</si>
  <si>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</si>
  <si>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</si>
  <si>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</si>
  <si>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</si>
  <si>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</si>
  <si>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</si>
  <si>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</si>
  <si>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</si>
  <si>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</si>
  <si>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</si>
  <si>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</si>
  <si>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</si>
  <si>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</si>
  <si>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</si>
  <si>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</si>
  <si>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</si>
  <si>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</si>
  <si>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</si>
  <si>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</si>
  <si>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</si>
  <si>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</si>
  <si>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</si>
  <si>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</si>
  <si>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</si>
  <si>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</si>
  <si>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</si>
  <si>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</si>
  <si>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</si>
  <si>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</si>
  <si>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</si>
  <si>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</si>
  <si>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</si>
  <si>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</si>
  <si>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</si>
  <si>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</si>
  <si>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</si>
  <si>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</si>
  <si>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</si>
  <si>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</si>
  <si>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</si>
  <si>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</si>
  <si>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</si>
  <si>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</si>
  <si>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</si>
  <si>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</si>
  <si>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</si>
  <si>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</si>
  <si>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</si>
  <si>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</si>
  <si>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</si>
  <si>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</si>
  <si>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</si>
  <si>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</si>
  <si>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</si>
  <si>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</si>
  <si>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</si>
  <si>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</si>
  <si>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</si>
  <si>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</si>
  <si>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</si>
  <si>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</si>
  <si>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</si>
  <si>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</si>
  <si>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</si>
  <si>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</si>
  <si>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</si>
  <si>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</si>
  <si>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</si>
  <si>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</si>
  <si>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</si>
  <si>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</si>
  <si>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</si>
  <si>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</si>
  <si>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</si>
  <si>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</si>
  <si>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</si>
  <si>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</si>
  <si>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</si>
  <si>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</si>
  <si>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</si>
  <si>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</si>
  <si>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</si>
  <si>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</si>
  <si>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</si>
  <si>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</si>
  <si>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</si>
  <si>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</si>
  <si>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</si>
  <si>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</si>
  <si>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</si>
  <si>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</si>
  <si>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</si>
  <si>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</si>
  <si>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</si>
  <si>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</si>
  <si>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</si>
  <si>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</si>
  <si>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</si>
  <si>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</si>
  <si>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</si>
  <si>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</si>
  <si>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</si>
  <si>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</si>
  <si>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</si>
  <si>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</si>
  <si>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</si>
  <si>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</si>
  <si>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</si>
  <si>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</si>
  <si>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</si>
  <si>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</si>
  <si>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</si>
  <si>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</si>
  <si>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</si>
  <si>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</si>
  <si>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</si>
  <si>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</si>
  <si>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</si>
  <si>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</si>
  <si>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</si>
  <si>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</si>
  <si>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</si>
  <si>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</si>
  <si>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</si>
  <si>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</si>
  <si>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</si>
  <si>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</si>
  <si>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</si>
  <si>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</si>
  <si>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</si>
  <si>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</si>
  <si>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</si>
  <si>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</si>
  <si>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</si>
  <si>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</si>
  <si>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</si>
  <si>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</si>
  <si>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</si>
  <si>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</si>
  <si>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</si>
  <si>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</si>
  <si>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</si>
  <si>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</si>
  <si>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</si>
  <si>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</si>
  <si>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</si>
  <si>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</si>
  <si>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</si>
  <si>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</si>
  <si>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</si>
  <si>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</si>
  <si>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</si>
  <si>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</si>
  <si>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</si>
  <si>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</si>
  <si>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</si>
  <si>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</si>
  <si>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</si>
  <si>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</si>
  <si>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</si>
  <si>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</si>
  <si>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</si>
  <si>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</si>
  <si>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</si>
  <si>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</si>
  <si>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</si>
  <si>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</si>
  <si>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</si>
  <si>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</si>
  <si>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</si>
  <si>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</si>
  <si>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</si>
  <si>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</si>
  <si>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</si>
  <si>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</si>
  <si>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</si>
  <si>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</si>
  <si>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</si>
  <si>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</si>
  <si>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</si>
  <si>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</si>
  <si>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</si>
  <si>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</si>
  <si>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</si>
  <si>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</si>
  <si>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</si>
  <si>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</si>
  <si>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</si>
  <si>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</si>
  <si>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</si>
  <si>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</si>
  <si>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</si>
  <si>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</si>
  <si>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</si>
  <si>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</si>
  <si>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</si>
  <si>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</si>
  <si>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</si>
  <si>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</si>
  <si>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</si>
  <si>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</si>
  <si>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</si>
  <si>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</si>
  <si>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</si>
  <si>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</si>
  <si>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</si>
  <si>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</si>
  <si>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</si>
  <si>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</si>
  <si>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</si>
  <si>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</si>
  <si>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</si>
  <si>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</si>
  <si>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</si>
  <si>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</si>
  <si>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</si>
  <si>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</si>
  <si>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</si>
  <si>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</si>
  <si>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</si>
  <si>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</si>
  <si>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</si>
  <si>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</si>
  <si>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</si>
  <si>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</si>
  <si>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</si>
  <si>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</si>
  <si>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</si>
  <si>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</si>
  <si>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</si>
  <si>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</si>
  <si>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</si>
  <si>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</si>
  <si>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</si>
  <si>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</si>
  <si>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</si>
  <si>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</si>
  <si>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</si>
  <si>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</si>
  <si>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</si>
  <si>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</si>
  <si>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</si>
  <si>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</si>
  <si>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</si>
  <si>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</si>
  <si>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</si>
  <si>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</si>
  <si>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</si>
  <si>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</si>
  <si>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</si>
  <si>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</si>
  <si>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</si>
  <si>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</si>
  <si>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</si>
  <si>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</si>
  <si>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</si>
  <si>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</si>
  <si>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</si>
  <si>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</si>
  <si>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</si>
  <si>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</si>
  <si>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</si>
  <si>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</si>
  <si>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</si>
  <si>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</si>
  <si>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</si>
  <si>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</si>
  <si>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</si>
  <si>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</si>
  <si>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</si>
  <si>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</si>
  <si>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</si>
  <si>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</si>
  <si>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</si>
  <si>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</si>
  <si>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</si>
  <si>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</si>
  <si>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</si>
  <si>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</si>
  <si>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</si>
  <si>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</si>
  <si>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</si>
  <si>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</si>
  <si>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</si>
  <si>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</si>
  <si>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</si>
  <si>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</si>
  <si>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</si>
  <si>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</si>
  <si>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</si>
  <si>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</si>
  <si>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</si>
  <si>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</si>
  <si>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</si>
  <si>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</si>
  <si>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</si>
  <si>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</si>
  <si>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</si>
  <si>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</si>
  <si>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</si>
  <si>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</si>
  <si>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</si>
  <si>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</si>
  <si>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</si>
  <si>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</si>
  <si>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</si>
  <si>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</si>
  <si>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</si>
  <si>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</si>
  <si>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</si>
  <si>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</si>
  <si>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</si>
  <si>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</si>
  <si>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</si>
  <si>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</si>
  <si>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</si>
  <si>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</si>
  <si>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</si>
  <si>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</si>
  <si>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</si>
  <si>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</si>
  <si>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</si>
  <si>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</si>
  <si>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</si>
  <si>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</si>
  <si>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</si>
  <si>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</si>
  <si>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</si>
  <si>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</si>
  <si>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</si>
  <si>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</si>
  <si>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</si>
  <si>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</si>
  <si>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</si>
  <si>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</si>
  <si>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</si>
  <si>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</si>
  <si>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</si>
  <si>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</si>
  <si>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</si>
  <si>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</si>
  <si>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</si>
  <si>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</si>
  <si>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</si>
  <si>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</si>
  <si>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</si>
  <si>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</si>
  <si>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</si>
  <si>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</si>
  <si>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</si>
  <si>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</si>
  <si>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</si>
  <si>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</si>
  <si>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</si>
  <si>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</si>
  <si>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</si>
  <si>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</si>
  <si>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</si>
  <si>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</si>
  <si>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</si>
  <si>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</si>
  <si>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</si>
  <si>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</si>
  <si>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</si>
  <si>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</si>
  <si>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</si>
  <si>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</si>
  <si>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</si>
  <si>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</si>
  <si>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</si>
  <si>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</si>
  <si>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</si>
  <si>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</si>
  <si>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</si>
  <si>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</si>
  <si>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</si>
  <si>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</si>
  <si>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</si>
  <si>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</si>
  <si>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</si>
  <si>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</si>
  <si>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</si>
  <si>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</si>
  <si>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</si>
  <si>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</si>
  <si>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</si>
  <si>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</si>
  <si>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</si>
  <si>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</si>
  <si>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</si>
  <si>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</si>
  <si>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</si>
  <si>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</si>
  <si>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</si>
  <si>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</si>
  <si>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</si>
  <si>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</si>
  <si>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</si>
  <si>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</si>
  <si>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</si>
  <si>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</si>
  <si>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</si>
  <si>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</si>
  <si>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</si>
  <si>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</si>
  <si>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</si>
  <si>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</si>
  <si>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</si>
  <si>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</si>
  <si>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</si>
  <si>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</si>
  <si>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</si>
  <si>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</si>
  <si>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</si>
  <si>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</si>
  <si>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</si>
  <si>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</si>
  <si>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</si>
  <si>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</si>
  <si>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</si>
  <si>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</si>
  <si>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</si>
  <si>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</si>
  <si>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</si>
  <si>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</si>
  <si>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</si>
  <si>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</si>
  <si>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</si>
  <si>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</si>
  <si>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</si>
  <si>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</si>
  <si>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</si>
  <si>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</si>
  <si>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</si>
  <si>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</si>
  <si>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</si>
  <si>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</si>
  <si>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</si>
  <si>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</si>
  <si>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</si>
  <si>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</si>
  <si>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</si>
  <si>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</si>
  <si>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</si>
  <si>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</si>
  <si>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</si>
  <si>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</si>
  <si>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</si>
  <si>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</si>
  <si>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</si>
  <si>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</si>
  <si>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</si>
  <si>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</si>
  <si>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</si>
  <si>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</si>
  <si>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</si>
  <si>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</si>
  <si>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</si>
  <si>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</si>
  <si>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</si>
  <si>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</si>
  <si>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</si>
  <si>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</si>
  <si>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</si>
  <si>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</si>
  <si>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</si>
  <si>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</si>
  <si>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</si>
  <si>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</si>
  <si>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</si>
  <si>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</si>
  <si>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</si>
  <si>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</si>
  <si>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</si>
  <si>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</si>
  <si>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</si>
  <si>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</si>
  <si>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</si>
  <si>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</si>
  <si>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</si>
  <si>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</si>
  <si>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</si>
  <si>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</si>
  <si>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</si>
  <si>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</si>
  <si>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</si>
  <si>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</si>
  <si>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</si>
  <si>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</si>
  <si>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</si>
  <si>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</si>
  <si>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</si>
  <si>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</si>
  <si>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</si>
  <si>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</si>
  <si>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</si>
  <si>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</si>
  <si>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</si>
  <si>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</si>
  <si>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</si>
  <si>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</si>
  <si>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</si>
  <si>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</si>
  <si>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</si>
  <si>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</si>
  <si>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</si>
  <si>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</si>
  <si>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</si>
  <si>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</si>
  <si>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</si>
  <si>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</si>
  <si>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</si>
  <si>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</si>
  <si>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</si>
  <si>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</si>
  <si>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</si>
  <si>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</si>
  <si>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</si>
  <si>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</si>
  <si>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</si>
  <si>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</si>
  <si>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</si>
  <si>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</si>
  <si>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</si>
  <si>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</si>
  <si>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</si>
  <si>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</si>
  <si>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</si>
  <si>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</si>
  <si>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</si>
  <si>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</si>
  <si>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</si>
  <si>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</si>
  <si>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</si>
  <si>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</si>
  <si>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</si>
  <si>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</si>
  <si>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</si>
  <si>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</si>
  <si>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</si>
  <si>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</si>
  <si>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</si>
  <si>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</si>
  <si>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</si>
  <si>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</si>
  <si>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</si>
  <si>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</si>
  <si>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</si>
  <si>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</si>
  <si>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</si>
  <si>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</si>
  <si>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</si>
  <si>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</si>
  <si>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</si>
  <si>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</si>
  <si>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</si>
  <si>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</si>
  <si>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</si>
  <si>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</si>
  <si>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</si>
  <si>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</si>
  <si>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</si>
  <si>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</si>
  <si>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</si>
  <si>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</si>
  <si>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</si>
  <si>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</si>
  <si>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</si>
  <si>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</si>
  <si>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</si>
  <si>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</si>
  <si>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</si>
  <si>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</si>
  <si>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</si>
  <si>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</si>
  <si>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</si>
  <si>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</si>
  <si>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</si>
  <si>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</si>
  <si>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</si>
  <si>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</si>
  <si>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</si>
  <si>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</si>
  <si>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</si>
  <si>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</si>
  <si>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</si>
  <si>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</si>
  <si>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</si>
  <si>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</si>
  <si>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</si>
  <si>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</si>
  <si>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</si>
  <si>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</si>
  <si>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</si>
  <si>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</si>
  <si>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</si>
  <si>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</si>
  <si>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</si>
  <si>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</si>
  <si>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</si>
  <si>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</si>
  <si>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</si>
  <si>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</si>
  <si>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</si>
  <si>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</si>
  <si>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</si>
  <si>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</si>
  <si>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</si>
  <si>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</si>
  <si>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</si>
  <si>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</si>
  <si>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</si>
  <si>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</si>
  <si>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</si>
  <si>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</si>
  <si>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</si>
  <si>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</si>
  <si>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</si>
  <si>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</si>
  <si>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</si>
  <si>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</si>
  <si>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</si>
  <si>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</si>
  <si>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</si>
  <si>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</si>
  <si>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</si>
  <si>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</si>
  <si>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</si>
  <si>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</si>
  <si>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</si>
  <si>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</si>
  <si>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</si>
  <si>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</si>
  <si>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</si>
  <si>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</si>
  <si>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</si>
  <si>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</si>
  <si>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</si>
  <si>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</si>
  <si>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</si>
  <si>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</si>
  <si>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</si>
  <si>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</si>
  <si>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</si>
  <si>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</si>
  <si>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</si>
  <si>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</si>
  <si>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</si>
  <si>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</si>
  <si>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</si>
  <si>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</si>
  <si>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</si>
  <si>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</si>
  <si>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</si>
  <si>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</si>
  <si>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</si>
  <si>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</si>
  <si>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</si>
  <si>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</si>
  <si>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</si>
  <si>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</si>
  <si>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</si>
  <si>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</si>
  <si>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</si>
  <si>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</si>
  <si>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</si>
  <si>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</si>
  <si>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</si>
  <si>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</si>
  <si>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</si>
  <si>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</si>
  <si>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</si>
  <si>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</si>
  <si>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</si>
  <si>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</si>
  <si>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</si>
  <si>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</si>
  <si>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</si>
  <si>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</si>
  <si>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</si>
  <si>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</si>
  <si>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</si>
  <si>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</si>
  <si>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</si>
  <si>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</si>
  <si>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</si>
  <si>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</si>
  <si>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</si>
  <si>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</si>
  <si>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</si>
  <si>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</si>
  <si>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</si>
  <si>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</si>
  <si>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</si>
  <si>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</si>
  <si>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</si>
  <si>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</si>
  <si>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</si>
  <si>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</si>
  <si>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</si>
  <si>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</si>
  <si>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</si>
  <si>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</si>
  <si>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</si>
  <si>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</si>
  <si>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</si>
  <si>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</si>
  <si>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</si>
  <si>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</si>
  <si>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</si>
  <si>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</si>
  <si>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</si>
  <si>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</si>
  <si>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</si>
  <si>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</si>
  <si>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</si>
  <si>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</si>
  <si>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</si>
  <si>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</si>
  <si>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</si>
  <si>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</si>
  <si>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</si>
  <si>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</si>
  <si>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</si>
  <si>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</si>
  <si>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</si>
  <si>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</si>
  <si>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</si>
  <si>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</si>
  <si>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</si>
  <si>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</si>
  <si>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</si>
  <si>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</si>
  <si>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</si>
  <si>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</si>
  <si>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</si>
  <si>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</si>
  <si>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</si>
  <si>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</si>
  <si>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</si>
  <si>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</si>
  <si>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</si>
  <si>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</si>
  <si>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</si>
  <si>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</si>
  <si>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</si>
  <si>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</si>
  <si>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</si>
  <si>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</si>
  <si>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</si>
  <si>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</si>
  <si>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</si>
  <si>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</si>
  <si>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</si>
  <si>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</si>
  <si>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</si>
  <si>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</si>
  <si>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</si>
  <si>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</si>
  <si>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</si>
  <si>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</si>
  <si>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</si>
  <si>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</si>
  <si>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</si>
  <si>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</si>
  <si>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</si>
  <si>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</si>
  <si>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</si>
  <si>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</si>
  <si>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</si>
  <si>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</si>
  <si>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</si>
  <si>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</si>
  <si>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</si>
  <si>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</si>
  <si>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</si>
  <si>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</si>
  <si>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</si>
  <si>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</si>
  <si>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</si>
  <si>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</si>
  <si>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</si>
  <si>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</si>
  <si>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</si>
  <si>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</si>
  <si>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</si>
  <si>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</si>
  <si>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</si>
  <si>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</si>
  <si>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</si>
  <si>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</si>
  <si>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</si>
  <si>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</si>
  <si>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</si>
  <si>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</si>
  <si>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</si>
  <si>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</si>
  <si>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</si>
  <si>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</si>
  <si>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</si>
  <si>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</si>
  <si>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</si>
  <si>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</si>
  <si>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</si>
  <si>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</si>
  <si>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</si>
  <si>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</si>
  <si>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</si>
  <si>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</si>
  <si>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</si>
  <si>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</si>
  <si>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</si>
  <si>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</si>
  <si>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</si>
  <si>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</si>
  <si>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</si>
  <si>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</si>
  <si>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</si>
  <si>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</si>
  <si>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</si>
  <si>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</si>
  <si>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</si>
  <si>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</si>
  <si>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</si>
  <si>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</si>
  <si>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</si>
  <si>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</si>
  <si>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</si>
  <si>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</si>
  <si>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</si>
  <si>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</si>
  <si>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</si>
  <si>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</si>
  <si>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</si>
  <si>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</si>
  <si>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</si>
  <si>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</si>
  <si>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</si>
  <si>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</si>
  <si>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</si>
  <si>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</si>
  <si>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</si>
  <si>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</si>
  <si>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</si>
  <si>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</si>
  <si>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</si>
  <si>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</si>
  <si>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</si>
  <si>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</si>
  <si>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</si>
  <si>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</si>
  <si>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</si>
  <si>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</si>
  <si>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</si>
  <si>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</si>
  <si>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</si>
  <si>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</si>
  <si>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</si>
  <si>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</si>
  <si>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</si>
  <si>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</si>
  <si>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</si>
  <si>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</si>
  <si>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</si>
  <si>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</si>
  <si>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</si>
  <si>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</si>
  <si>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</si>
  <si>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</si>
  <si>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</si>
  <si>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</si>
  <si>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</si>
  <si>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</si>
  <si>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</si>
  <si>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</si>
  <si>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</si>
  <si>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</si>
  <si>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</si>
  <si>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</si>
  <si>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</si>
  <si>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</si>
  <si>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</si>
  <si>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</si>
  <si>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</si>
  <si>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</si>
  <si>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</si>
  <si>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</si>
  <si>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</si>
  <si>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</si>
  <si>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</si>
  <si>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</si>
  <si>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</si>
  <si>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</si>
  <si>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</si>
  <si>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</si>
  <si>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</si>
  <si>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</si>
  <si>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</si>
  <si>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</si>
  <si>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</si>
  <si>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</si>
  <si>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</si>
  <si>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</si>
  <si>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</si>
  <si>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</si>
  <si>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</si>
  <si>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</si>
  <si>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</si>
  <si>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</si>
  <si>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</si>
  <si>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</si>
  <si>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</si>
  <si>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</si>
  <si>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</si>
  <si>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</si>
  <si>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</si>
  <si>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</si>
  <si>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</si>
  <si>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</si>
  <si>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</si>
  <si>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</si>
  <si>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</si>
  <si>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</si>
  <si>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</si>
  <si>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</si>
  <si>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</si>
  <si>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</si>
  <si>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</si>
  <si>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</si>
  <si>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</si>
  <si>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</si>
  <si>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</si>
  <si>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</si>
  <si>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</si>
  <si>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</si>
  <si>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</si>
  <si>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</si>
  <si>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</si>
  <si>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</si>
  <si>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</si>
  <si>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</si>
  <si>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</si>
  <si>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</si>
  <si>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</si>
  <si>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</si>
  <si>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</si>
  <si>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</si>
  <si>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</si>
  <si>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</si>
  <si>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</si>
  <si>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</si>
  <si>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</si>
  <si>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</si>
  <si>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</si>
  <si>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</si>
  <si>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</si>
  <si>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</si>
  <si>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</si>
  <si>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</si>
  <si>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</si>
  <si>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</si>
  <si>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</si>
  <si>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</si>
  <si>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</si>
  <si>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</si>
  <si>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</si>
  <si>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</si>
  <si>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</si>
  <si>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</si>
  <si>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</si>
  <si>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</si>
  <si>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</si>
  <si>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</si>
  <si>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</si>
  <si>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</si>
  <si>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</si>
  <si>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</si>
  <si>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</si>
  <si>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</si>
  <si>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</si>
  <si>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</si>
  <si>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</si>
  <si>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</si>
  <si>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</si>
  <si>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</si>
  <si>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</si>
  <si>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</si>
  <si>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</si>
  <si>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</si>
  <si>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</si>
  <si>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</si>
  <si>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</si>
  <si>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</si>
  <si>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</si>
  <si>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</si>
  <si>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</si>
  <si>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</si>
  <si>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</si>
  <si>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</si>
  <si>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</si>
  <si>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</si>
  <si>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</si>
  <si>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</si>
  <si>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</si>
  <si>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</si>
  <si>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</si>
  <si>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</si>
  <si>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</si>
  <si>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</si>
  <si>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</si>
  <si>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</si>
  <si>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</si>
  <si>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</si>
  <si>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</si>
  <si>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</si>
  <si>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</si>
  <si>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</si>
  <si>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</si>
  <si>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</si>
  <si>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</si>
  <si>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</si>
  <si>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</si>
  <si>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</si>
  <si>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</si>
  <si>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</si>
  <si>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</si>
  <si>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</si>
  <si>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</si>
  <si>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</si>
  <si>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</si>
  <si>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</si>
  <si>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</si>
  <si>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</si>
  <si>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</si>
  <si>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</si>
  <si>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</si>
  <si>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</si>
  <si>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</si>
  <si>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</si>
  <si>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</si>
  <si>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</si>
  <si>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</si>
  <si>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</si>
  <si>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</si>
  <si>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</si>
  <si>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</si>
  <si>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</si>
  <si>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</si>
  <si>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</si>
  <si>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</si>
  <si>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</si>
  <si>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</si>
  <si>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</si>
  <si>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</si>
  <si>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</si>
  <si>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</si>
  <si>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</si>
  <si>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</si>
  <si>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</si>
  <si>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</si>
  <si>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</si>
  <si>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</si>
  <si>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</si>
  <si>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</si>
  <si>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</si>
  <si>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</si>
  <si>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</si>
  <si>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</si>
  <si>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</si>
  <si>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</si>
  <si>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</si>
  <si>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</si>
  <si>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</si>
  <si>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</si>
  <si>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</si>
  <si>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</si>
  <si>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</si>
  <si>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</si>
  <si>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</si>
  <si>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</si>
  <si>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</si>
  <si>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</si>
  <si>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</si>
  <si>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</si>
  <si>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</si>
  <si>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</si>
  <si>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</si>
  <si>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</si>
  <si>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</si>
  <si>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</si>
  <si>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</si>
  <si>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</si>
  <si>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</si>
  <si>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</si>
  <si>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</si>
  <si>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</si>
  <si>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</si>
  <si>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</si>
  <si>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</si>
  <si>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</si>
  <si>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</si>
  <si>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</si>
  <si>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</si>
  <si>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</si>
  <si>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</si>
  <si>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</si>
  <si>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</si>
  <si>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</si>
  <si>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</si>
  <si>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</si>
  <si>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</si>
  <si>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</si>
  <si>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</si>
  <si>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</si>
  <si>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</si>
  <si>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</si>
  <si>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</si>
  <si>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</si>
  <si>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</si>
  <si>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</si>
  <si>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</si>
  <si>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</si>
  <si>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</si>
  <si>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</si>
  <si>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</si>
  <si>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</si>
  <si>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</si>
  <si>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</si>
  <si>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</si>
  <si>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</si>
  <si>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</si>
  <si>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</si>
  <si>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</si>
  <si>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</si>
  <si>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</si>
  <si>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</si>
  <si>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</si>
  <si>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</si>
  <si>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</si>
  <si>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</si>
  <si>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</si>
  <si>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</si>
  <si>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</si>
  <si>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</si>
  <si>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</si>
  <si>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</si>
  <si>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</si>
  <si>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</si>
  <si>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</si>
  <si>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</si>
  <si>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</si>
  <si>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</si>
  <si>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</si>
  <si>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</si>
  <si>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</si>
  <si>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</si>
  <si>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</si>
  <si>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</si>
  <si>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</si>
  <si>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</si>
  <si>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</si>
  <si>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</si>
  <si>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</si>
  <si>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</si>
  <si>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</si>
  <si>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</si>
  <si>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</si>
  <si>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</si>
  <si>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</si>
  <si>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</si>
  <si>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</si>
  <si>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</si>
  <si>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</si>
  <si>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</si>
  <si>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</si>
  <si>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</si>
  <si>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</si>
  <si>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</si>
  <si>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</si>
  <si>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</si>
  <si>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</si>
  <si>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</si>
  <si>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</si>
  <si>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</si>
  <si>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</si>
  <si>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</si>
  <si>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</si>
  <si>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</si>
  <si>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</si>
  <si>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</si>
  <si>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</si>
  <si>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</si>
  <si>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</si>
  <si>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</si>
  <si>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</si>
  <si>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</si>
  <si>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</si>
  <si>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</si>
  <si>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</si>
  <si>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</si>
  <si>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</si>
  <si>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</si>
  <si>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</si>
  <si>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</si>
  <si>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</si>
  <si>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</si>
  <si>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</si>
  <si>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</si>
  <si>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</si>
  <si>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</si>
  <si>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</si>
  <si>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</si>
  <si>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</si>
  <si>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</si>
  <si>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</si>
  <si>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</si>
  <si>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</si>
  <si>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</si>
  <si>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</si>
  <si>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</si>
  <si>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</si>
  <si>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</si>
  <si>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</si>
  <si>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</si>
  <si>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</si>
  <si>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</si>
  <si>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</si>
  <si>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</si>
  <si>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</si>
  <si>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</si>
  <si>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</si>
  <si>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</si>
  <si>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</si>
  <si>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</si>
  <si>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</si>
  <si>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</si>
  <si>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</si>
  <si>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</si>
  <si>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</si>
  <si>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</si>
  <si>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</si>
  <si>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</si>
  <si>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</si>
  <si>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</si>
  <si>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</si>
  <si>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</si>
  <si>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</si>
  <si>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</si>
  <si>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</si>
  <si>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</si>
  <si>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</si>
  <si>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</si>
  <si>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</si>
  <si>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</si>
  <si>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</si>
  <si>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</si>
  <si>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</si>
  <si>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</si>
  <si>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</si>
  <si>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</si>
  <si>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</si>
  <si>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</si>
  <si>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</si>
  <si>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</si>
  <si>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</si>
  <si>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</si>
  <si>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</si>
  <si>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</si>
  <si>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</si>
  <si>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</si>
  <si>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</si>
  <si>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</si>
  <si>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</si>
  <si>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</si>
  <si>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</si>
  <si>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</si>
  <si>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</si>
  <si>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</si>
  <si>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</si>
  <si>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</si>
  <si>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</si>
  <si>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</si>
  <si>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</si>
  <si>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</si>
  <si>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</si>
  <si>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</si>
  <si>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</si>
  <si>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</si>
  <si>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</si>
  <si>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</si>
  <si>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</si>
  <si>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</si>
  <si>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</si>
  <si>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</si>
  <si>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</si>
  <si>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</si>
  <si>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</si>
  <si>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</si>
  <si>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</si>
  <si>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</si>
  <si>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</si>
  <si>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</si>
  <si>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</si>
  <si>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</si>
  <si>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</si>
  <si>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</si>
  <si>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</si>
  <si>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</si>
  <si>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</si>
  <si>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</si>
  <si>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</si>
  <si>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</si>
  <si>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</si>
  <si>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</si>
  <si>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</si>
  <si>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</si>
  <si>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</si>
  <si>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</si>
  <si>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</si>
  <si>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</si>
  <si>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</si>
  <si>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</si>
  <si>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</si>
  <si>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</si>
  <si>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</si>
  <si>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</si>
  <si>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</si>
  <si>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</si>
  <si>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</si>
  <si>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</si>
  <si>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</si>
  <si>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</si>
  <si>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</si>
  <si>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</si>
  <si>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</si>
  <si>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</si>
  <si>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</si>
  <si>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</si>
  <si>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</si>
  <si>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</si>
  <si>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</si>
  <si>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</si>
  <si>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</si>
  <si>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</si>
  <si>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</si>
  <si>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</si>
  <si>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</si>
  <si>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</si>
  <si>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</si>
  <si>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</si>
  <si>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</si>
  <si>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</si>
  <si>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</si>
  <si>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</si>
  <si>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</si>
  <si>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</si>
  <si>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</si>
  <si>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</si>
  <si>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</si>
  <si>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</si>
  <si>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</si>
  <si>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</si>
  <si>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</si>
  <si>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</si>
  <si>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</si>
  <si>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</si>
  <si>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</si>
  <si>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</si>
  <si>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</si>
  <si>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</si>
  <si>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</si>
  <si>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</si>
  <si>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</si>
  <si>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</si>
  <si>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</si>
  <si>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</si>
  <si>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</si>
  <si>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</si>
  <si>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</si>
  <si>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</si>
  <si>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</si>
  <si>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</si>
  <si>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</si>
  <si>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</si>
  <si>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</si>
  <si>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</si>
  <si>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</si>
  <si>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</si>
  <si>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</si>
  <si>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</si>
  <si>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</si>
  <si>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</si>
  <si>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</si>
  <si>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</si>
  <si>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</si>
  <si>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</si>
  <si>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</si>
  <si>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</si>
  <si>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</si>
  <si>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</si>
  <si>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</si>
  <si>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</si>
  <si>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</si>
  <si>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</si>
  <si>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</si>
  <si>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</si>
  <si>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</si>
  <si>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</si>
  <si>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</si>
  <si>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</si>
  <si>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</si>
  <si>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</si>
  <si>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</si>
  <si>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</si>
  <si>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</si>
  <si>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</si>
  <si>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</si>
  <si>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</si>
  <si>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</si>
  <si>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</si>
  <si>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</si>
  <si>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</si>
  <si>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</si>
  <si>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</si>
  <si>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</si>
  <si>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</si>
  <si>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</si>
  <si>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</si>
  <si>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</si>
  <si>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</si>
  <si>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</si>
  <si>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</si>
  <si>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</si>
  <si>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</si>
  <si>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</si>
  <si>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</si>
  <si>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</si>
  <si>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</si>
  <si>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</si>
  <si>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</si>
  <si>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</si>
  <si>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</si>
  <si>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</si>
  <si>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</si>
  <si>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</si>
  <si>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</si>
  <si>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</si>
  <si>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</si>
  <si>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</si>
  <si>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</si>
  <si>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</si>
  <si>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</si>
  <si>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</si>
  <si>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</si>
  <si>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</si>
  <si>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</si>
  <si>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</si>
  <si>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</si>
  <si>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</si>
  <si>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</si>
  <si>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</si>
  <si>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</si>
  <si>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</si>
  <si>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</si>
  <si>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</si>
  <si>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</si>
  <si>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</si>
  <si>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</si>
  <si>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</si>
  <si>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</si>
  <si>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</si>
  <si>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</si>
  <si>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</si>
  <si>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</si>
  <si>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</si>
  <si>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</si>
  <si>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</si>
  <si>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</si>
  <si>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</si>
  <si>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</si>
  <si>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</si>
  <si>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</si>
  <si>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</si>
  <si>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</si>
  <si>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</si>
  <si>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</si>
  <si>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</si>
  <si>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</si>
  <si>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</si>
  <si>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</si>
  <si>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</si>
  <si>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</si>
  <si>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</si>
  <si>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</si>
  <si>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</si>
  <si>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</si>
  <si>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</si>
  <si>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</si>
  <si>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</si>
  <si>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</si>
  <si>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</si>
  <si>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</si>
  <si>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</si>
  <si>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</si>
  <si>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</si>
  <si>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</si>
  <si>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</si>
  <si>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</si>
  <si>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</si>
  <si>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</si>
  <si>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</si>
  <si>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</si>
  <si>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</si>
  <si>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</si>
  <si>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</si>
  <si>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</si>
  <si>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</si>
  <si>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</si>
  <si>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</si>
  <si>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</si>
  <si>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</si>
  <si>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</si>
  <si>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</si>
  <si>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</si>
  <si>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</si>
  <si>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</si>
  <si>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</si>
  <si>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</si>
  <si>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</si>
  <si>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</si>
  <si>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</si>
  <si>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</si>
  <si>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</si>
  <si>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</si>
  <si>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</si>
  <si>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</si>
  <si>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</si>
  <si>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</si>
  <si>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</si>
  <si>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</si>
  <si>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</si>
  <si>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</si>
  <si>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</si>
  <si>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</si>
  <si>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</si>
  <si>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</si>
  <si>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</si>
  <si>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</si>
  <si>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</si>
  <si>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</si>
  <si>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</si>
  <si>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</si>
  <si>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</si>
  <si>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</si>
  <si>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</si>
  <si>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</si>
  <si>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</si>
  <si>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</si>
  <si>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</si>
  <si>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</si>
  <si>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</si>
  <si>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</si>
  <si>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</si>
  <si>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</si>
  <si>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</si>
  <si>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</si>
  <si>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</si>
  <si>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</si>
  <si>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</si>
  <si>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</si>
  <si>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</si>
  <si>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</si>
  <si>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</si>
  <si>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</si>
  <si>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</si>
  <si>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</si>
  <si>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</si>
  <si>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</si>
  <si>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</si>
  <si>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</si>
  <si>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</si>
  <si>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</si>
  <si>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</si>
  <si>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</si>
  <si>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</si>
  <si>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</si>
  <si>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</si>
  <si>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</si>
  <si>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</si>
  <si>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</si>
  <si>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</si>
  <si>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</si>
  <si>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</si>
  <si>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</si>
  <si>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</si>
  <si>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</si>
  <si>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</si>
  <si>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</si>
  <si>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</si>
  <si>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</si>
  <si>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</si>
  <si>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</si>
  <si>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</si>
  <si>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</si>
  <si>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</si>
  <si>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</si>
  <si>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</si>
  <si>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</si>
  <si>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</si>
  <si>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</si>
  <si>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</si>
  <si>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</si>
  <si>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</si>
  <si>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</si>
  <si>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</si>
  <si>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</si>
  <si>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</si>
  <si>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</si>
  <si>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</si>
  <si>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</si>
  <si>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</si>
  <si>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</si>
  <si>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</si>
  <si>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</si>
  <si>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</si>
  <si>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</si>
  <si>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</si>
  <si>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</si>
  <si>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</si>
  <si>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</si>
  <si>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</si>
  <si>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</si>
  <si>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</si>
  <si>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</si>
  <si>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</si>
  <si>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</si>
  <si>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</si>
  <si>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</si>
  <si>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</si>
  <si>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</si>
  <si>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</si>
  <si>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</si>
  <si>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</si>
  <si>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</si>
  <si>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</si>
  <si>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</si>
  <si>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</si>
  <si>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</si>
  <si>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</si>
  <si>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</si>
  <si>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</si>
  <si>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</si>
  <si>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</si>
  <si>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</si>
  <si>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</si>
  <si>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</si>
  <si>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</si>
  <si>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</si>
  <si>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</si>
  <si>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</si>
  <si>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</si>
  <si>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</si>
  <si>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</si>
  <si>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</si>
  <si>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</si>
  <si>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</si>
  <si>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</si>
  <si>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</si>
  <si>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</si>
  <si>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</si>
  <si>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</si>
  <si>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</si>
  <si>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</si>
  <si>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</si>
  <si>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</si>
  <si>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</si>
  <si>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</si>
  <si>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</si>
  <si>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</si>
  <si>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</si>
  <si>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</si>
  <si>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</si>
  <si>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</si>
  <si>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</si>
  <si>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</si>
  <si>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</si>
  <si>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</si>
  <si>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</si>
  <si>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</si>
  <si>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</si>
  <si>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</si>
  <si>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</si>
  <si>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</si>
  <si>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</si>
  <si>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</si>
  <si>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</si>
  <si>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</si>
  <si>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</si>
  <si>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</si>
  <si>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</si>
  <si>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</si>
  <si>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</si>
  <si>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</si>
  <si>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</si>
  <si>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</si>
  <si>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</si>
  <si>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</si>
  <si>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</si>
  <si>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</si>
  <si>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</si>
  <si>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</si>
  <si>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</si>
  <si>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</si>
  <si>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</si>
  <si>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</si>
  <si>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</si>
  <si>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</si>
  <si>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</si>
  <si>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</si>
  <si>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</si>
  <si>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</si>
  <si>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</si>
  <si>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</si>
  <si>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</si>
  <si>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</si>
  <si>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</si>
  <si>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</si>
  <si>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</si>
  <si>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</si>
  <si>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</si>
  <si>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</si>
  <si>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</si>
  <si>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</si>
  <si>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</si>
  <si>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</si>
  <si>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</si>
  <si>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</si>
  <si>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</si>
  <si>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</si>
  <si>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</si>
  <si>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</si>
  <si>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</si>
  <si>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</si>
  <si>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</si>
  <si>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</si>
  <si>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</si>
  <si>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</si>
  <si>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</si>
  <si>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</si>
  <si>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</si>
  <si>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</si>
  <si>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</si>
  <si>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</si>
  <si>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</si>
  <si>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</si>
  <si>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</si>
  <si>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</si>
  <si>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</si>
  <si>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</si>
  <si>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</si>
  <si>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</si>
  <si>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</si>
  <si>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</si>
  <si>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</si>
  <si>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</si>
  <si>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</si>
  <si>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</si>
  <si>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</si>
  <si>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</si>
  <si>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</si>
  <si>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</si>
  <si>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</si>
  <si>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</si>
  <si>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</si>
  <si>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</si>
  <si>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</si>
  <si>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</si>
  <si>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</si>
  <si>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</si>
  <si>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</si>
  <si>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</si>
  <si>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</si>
  <si>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</si>
  <si>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</si>
  <si>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</si>
  <si>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</si>
  <si>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</si>
  <si>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</si>
  <si>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</si>
  <si>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</si>
  <si>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</si>
  <si>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</si>
  <si>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</si>
  <si>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</si>
  <si>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</si>
  <si>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</si>
  <si>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</si>
  <si>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</si>
  <si>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</si>
  <si>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</si>
  <si>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</si>
  <si>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</si>
  <si>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</si>
  <si>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</si>
  <si>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</si>
  <si>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</si>
  <si>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</si>
  <si>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</si>
  <si>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</si>
  <si>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</si>
  <si>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</si>
  <si>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</si>
  <si>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</si>
  <si>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</si>
  <si>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</si>
  <si>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</si>
  <si>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</si>
  <si>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</si>
  <si>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</si>
  <si>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</si>
  <si>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</si>
  <si>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</si>
  <si>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</si>
  <si>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</si>
  <si>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</si>
  <si>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</si>
  <si>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</si>
  <si>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</si>
  <si>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</si>
  <si>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</si>
  <si>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</si>
  <si>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</si>
  <si>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</si>
  <si>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</si>
  <si>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</si>
  <si>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</si>
  <si>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</si>
  <si>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</si>
  <si>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</si>
  <si>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</si>
  <si>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</si>
  <si>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</si>
  <si>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</si>
  <si>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</si>
  <si>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</si>
  <si>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</si>
  <si>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</si>
  <si>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</si>
  <si>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</si>
  <si>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</si>
  <si>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</si>
  <si>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</si>
  <si>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</si>
  <si>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</si>
  <si>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</si>
  <si>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</si>
  <si>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</si>
  <si>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</si>
  <si>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</si>
  <si>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</si>
  <si>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</si>
  <si>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</si>
  <si>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</si>
  <si>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</si>
  <si>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</si>
  <si>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</si>
  <si>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</si>
  <si>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</si>
  <si>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</si>
  <si>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</si>
  <si>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</si>
  <si>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</si>
  <si>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</si>
  <si>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</si>
  <si>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</si>
  <si>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</si>
  <si>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</si>
  <si>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</si>
  <si>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</si>
  <si>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</si>
  <si>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</si>
  <si>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</si>
  <si>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</si>
  <si>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</si>
  <si>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</si>
  <si>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</si>
  <si>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</si>
  <si>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</si>
  <si>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</si>
  <si>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</si>
  <si>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</si>
  <si>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</si>
  <si>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</si>
  <si>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</si>
  <si>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</si>
  <si>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</si>
  <si>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</si>
  <si>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</si>
  <si>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</si>
  <si>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</si>
  <si>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</si>
  <si>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</si>
  <si>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</si>
  <si>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</si>
  <si>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</si>
  <si>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</si>
  <si>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</si>
  <si>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</si>
  <si>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</si>
  <si>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</si>
  <si>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</si>
  <si>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</si>
  <si>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</si>
  <si>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</si>
  <si>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</si>
  <si>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</si>
  <si>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</si>
  <si>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</si>
  <si>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</si>
  <si>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</si>
  <si>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</si>
  <si>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</si>
  <si>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</si>
  <si>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</si>
  <si>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</si>
  <si>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</si>
  <si>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</si>
  <si>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</si>
  <si>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</si>
  <si>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</si>
  <si>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</si>
  <si>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</si>
  <si>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</si>
  <si>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</si>
  <si>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</si>
  <si>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</si>
  <si>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</si>
  <si>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</si>
  <si>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</si>
  <si>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</si>
  <si>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</si>
  <si>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</si>
  <si>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</si>
  <si>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</si>
  <si>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</si>
  <si>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</si>
  <si>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</si>
  <si>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</si>
  <si>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</si>
  <si>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</si>
  <si>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</si>
  <si>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</si>
  <si>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</si>
  <si>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</si>
  <si>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</si>
  <si>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</si>
  <si>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</si>
  <si>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</si>
  <si>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</si>
  <si>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</si>
  <si>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</si>
  <si>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</si>
  <si>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</si>
  <si>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</si>
  <si>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</si>
  <si>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</si>
  <si>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</si>
  <si>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</si>
  <si>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</si>
  <si>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</si>
  <si>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</si>
  <si>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</si>
  <si>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</si>
  <si>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</si>
  <si>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</si>
  <si>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</si>
  <si>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</si>
  <si>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</si>
  <si>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</si>
  <si>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</si>
  <si>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</si>
  <si>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</si>
  <si>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</si>
  <si>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</si>
  <si>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</si>
  <si>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</si>
  <si>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</si>
  <si>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</si>
  <si>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</si>
  <si>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</si>
  <si>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</si>
  <si>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</si>
  <si>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</si>
  <si>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</si>
  <si>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</si>
  <si>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</si>
  <si>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</si>
  <si>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</si>
  <si>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</si>
  <si>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</si>
  <si>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</si>
  <si>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</si>
  <si>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</si>
  <si>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</si>
  <si>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</si>
  <si>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</si>
  <si>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</si>
  <si>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</si>
  <si>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</si>
  <si>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</si>
  <si>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</si>
  <si>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</si>
  <si>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</si>
  <si>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</si>
  <si>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</si>
  <si>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</si>
  <si>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</si>
  <si>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</si>
  <si>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</si>
  <si>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</si>
  <si>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</si>
  <si>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</si>
  <si>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</si>
  <si>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</si>
  <si>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</si>
  <si>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</si>
  <si>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</si>
  <si>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</si>
  <si>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</si>
  <si>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</si>
  <si>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</si>
  <si>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</si>
  <si>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</si>
  <si>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</si>
  <si>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</si>
  <si>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</si>
  <si>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</si>
  <si>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</si>
  <si>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</si>
  <si>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</si>
  <si>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</si>
  <si>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</si>
  <si>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</si>
  <si>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</si>
  <si>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</si>
  <si>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</si>
  <si>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</si>
  <si>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</si>
  <si>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</si>
  <si>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</si>
  <si>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</si>
  <si>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</si>
  <si>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</si>
  <si>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</si>
  <si>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</si>
  <si>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</si>
  <si>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</si>
  <si>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</si>
  <si>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</si>
  <si>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</si>
  <si>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</si>
  <si>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</si>
  <si>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</si>
  <si>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</si>
  <si>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</si>
  <si>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</si>
  <si>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</si>
  <si>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</si>
  <si>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</si>
  <si>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</si>
  <si>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</si>
  <si>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</si>
  <si>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</si>
  <si>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</si>
  <si>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</si>
  <si>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</si>
  <si>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</si>
  <si>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</si>
  <si>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</si>
  <si>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</si>
  <si>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</si>
  <si>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</si>
  <si>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</si>
  <si>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</si>
  <si>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</si>
  <si>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</si>
  <si>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</si>
  <si>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</si>
  <si>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</si>
  <si>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</si>
  <si>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</si>
  <si>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</si>
  <si>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</si>
  <si>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</si>
  <si>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</si>
  <si>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</si>
  <si>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</si>
  <si>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</si>
  <si>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</si>
  <si>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</si>
  <si>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</si>
  <si>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</si>
  <si>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</si>
  <si>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</si>
  <si>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</si>
  <si>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</si>
  <si>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</si>
  <si>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</si>
  <si>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</si>
  <si>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</si>
  <si>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</si>
  <si>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</si>
  <si>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</si>
  <si>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</si>
  <si>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</si>
  <si>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</si>
  <si>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</si>
  <si>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</si>
  <si>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</si>
  <si>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</si>
  <si>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</si>
  <si>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</si>
  <si>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</si>
  <si>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</si>
  <si>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</si>
  <si>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</si>
  <si>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</si>
  <si>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</si>
  <si>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</si>
  <si>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</si>
  <si>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</si>
  <si>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</si>
  <si>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</si>
  <si>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</si>
  <si>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</si>
  <si>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</si>
  <si>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</si>
  <si>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</si>
  <si>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</si>
  <si>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</si>
  <si>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</si>
  <si>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</si>
  <si>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</si>
  <si>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</si>
  <si>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</si>
  <si>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</si>
  <si>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</si>
  <si>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</si>
  <si>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</si>
  <si>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</si>
  <si>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</si>
  <si>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</si>
  <si>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</si>
  <si>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</si>
  <si>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</si>
  <si>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</si>
  <si>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</si>
  <si>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</si>
  <si>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</si>
  <si>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</si>
  <si>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</si>
  <si>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</si>
  <si>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</si>
  <si>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</si>
  <si>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</si>
  <si>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</si>
  <si>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</si>
  <si>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</si>
  <si>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</si>
  <si>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</si>
  <si>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</si>
  <si>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</si>
  <si>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</si>
  <si>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</si>
  <si>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</si>
  <si>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</si>
  <si>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</si>
  <si>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</si>
  <si>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</si>
  <si>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</si>
  <si>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</si>
  <si>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</si>
  <si>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</si>
  <si>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</si>
  <si>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</si>
  <si>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</si>
  <si>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</si>
  <si>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</si>
  <si>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</si>
  <si>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</si>
  <si>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</si>
  <si>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</si>
  <si>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</si>
  <si>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</si>
  <si>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</si>
  <si>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</si>
  <si>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</si>
  <si>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</si>
  <si>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</si>
  <si>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</si>
  <si>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</si>
  <si>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</si>
  <si>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</si>
  <si>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</si>
  <si>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</si>
  <si>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</si>
  <si>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</si>
  <si>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</si>
  <si>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</si>
  <si>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</si>
  <si>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</si>
  <si>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</si>
  <si>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</si>
  <si>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</si>
  <si>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</si>
  <si>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</si>
  <si>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</si>
  <si>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</si>
  <si>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</si>
  <si>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</si>
  <si>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</si>
  <si>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</si>
  <si>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</si>
  <si>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</si>
  <si>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</si>
  <si>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</si>
  <si>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</si>
  <si>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</si>
  <si>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</si>
  <si>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</si>
  <si>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</si>
  <si>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</si>
  <si>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</si>
  <si>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</si>
  <si>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</si>
  <si>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</si>
  <si>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</si>
  <si>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</si>
  <si>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</si>
  <si>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</si>
  <si>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</si>
  <si>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</si>
  <si>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</si>
  <si>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</si>
  <si>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</si>
  <si>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</si>
  <si>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</si>
  <si>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</si>
  <si>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</si>
  <si>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</si>
  <si>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</si>
  <si>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</si>
  <si>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</si>
  <si>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</si>
  <si>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</si>
  <si>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</si>
  <si>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</si>
  <si>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</si>
  <si>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</si>
  <si>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</si>
  <si>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</si>
  <si>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</si>
  <si>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</si>
  <si>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</si>
  <si>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</si>
  <si>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</si>
  <si>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</si>
  <si>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</si>
  <si>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</si>
  <si>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</si>
  <si>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</si>
  <si>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</si>
  <si>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</si>
  <si>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</si>
  <si>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</si>
  <si>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</si>
  <si>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</si>
  <si>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</si>
  <si>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</si>
  <si>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</si>
  <si>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</si>
  <si>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</si>
  <si>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</si>
  <si>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</si>
  <si>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</si>
  <si>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</si>
  <si>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</si>
  <si>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</si>
  <si>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</si>
  <si>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</si>
  <si>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</si>
  <si>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</si>
  <si>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</si>
  <si>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</si>
  <si>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</si>
  <si>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</si>
  <si>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</si>
  <si>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</si>
  <si>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</si>
  <si>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</si>
  <si>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</si>
  <si>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</si>
  <si>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</si>
  <si>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</si>
  <si>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</si>
  <si>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</si>
  <si>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</si>
  <si>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</si>
  <si>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</si>
  <si>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</si>
  <si>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</si>
  <si>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</si>
  <si>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</si>
  <si>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</si>
  <si>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</si>
  <si>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</si>
  <si>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</si>
  <si>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</si>
  <si>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</si>
  <si>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</si>
  <si>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</si>
  <si>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</si>
  <si>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</si>
  <si>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</si>
  <si>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</si>
  <si>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</si>
  <si>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</si>
  <si>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</si>
  <si>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</si>
  <si>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</si>
  <si>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</si>
  <si>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</si>
  <si>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</si>
  <si>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</si>
  <si>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</si>
  <si>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</si>
  <si>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</si>
  <si>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</si>
  <si>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</si>
  <si>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</si>
  <si>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</si>
  <si>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</si>
  <si>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</si>
  <si>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</si>
  <si>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</si>
  <si>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</si>
  <si>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</si>
  <si>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</si>
  <si>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</si>
  <si>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</si>
  <si>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</si>
  <si>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</si>
  <si>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</si>
  <si>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</si>
  <si>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</si>
  <si>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</si>
  <si>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</si>
  <si>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</si>
  <si>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</si>
  <si>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</si>
  <si>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</si>
  <si>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</si>
  <si>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</si>
  <si>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</si>
  <si>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</si>
  <si>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</si>
  <si>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</si>
  <si>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</si>
  <si>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</si>
  <si>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</si>
  <si>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</si>
  <si>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</si>
  <si>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</si>
  <si>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</si>
  <si>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</si>
  <si>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</si>
  <si>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</si>
  <si>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</si>
  <si>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</si>
  <si>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</si>
  <si>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</si>
  <si>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</si>
  <si>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</si>
  <si>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</si>
  <si>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</si>
  <si>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</si>
  <si>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</si>
  <si>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</si>
  <si>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</si>
  <si>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</si>
  <si>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</si>
  <si>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</si>
  <si>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</si>
  <si>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</si>
  <si>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</si>
  <si>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</si>
  <si>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</si>
  <si>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</si>
  <si>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</si>
  <si>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</si>
  <si>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</si>
  <si>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</si>
  <si>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</si>
  <si>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</si>
  <si>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</si>
  <si>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</si>
  <si>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</si>
  <si>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</si>
  <si>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</si>
  <si>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</si>
  <si>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</si>
  <si>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</si>
  <si>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</si>
  <si>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</si>
  <si>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</si>
  <si>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</si>
  <si>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</si>
  <si>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</si>
  <si>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</si>
  <si>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</si>
  <si>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</si>
  <si>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</si>
  <si>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</si>
  <si>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</si>
  <si>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</si>
  <si>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</si>
  <si>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</si>
  <si>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</si>
  <si>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</si>
  <si>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</si>
  <si>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</si>
  <si>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</si>
  <si>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</si>
  <si>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</si>
  <si>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</si>
  <si>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</si>
  <si>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</si>
  <si>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</si>
  <si>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</si>
  <si>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</si>
  <si>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</si>
  <si>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</si>
  <si>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</si>
  <si>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</si>
  <si>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</si>
  <si>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</si>
  <si>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</si>
  <si>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</si>
  <si>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</si>
  <si>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</si>
  <si>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</si>
  <si>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</si>
  <si>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</si>
  <si>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</si>
  <si>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</si>
  <si>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</si>
  <si>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</si>
  <si>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</si>
  <si>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</si>
  <si>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</si>
  <si>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</si>
  <si>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</si>
  <si>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</si>
  <si>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</si>
  <si>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</si>
  <si>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</si>
  <si>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</si>
  <si>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</si>
  <si>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</si>
  <si>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</si>
  <si>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</si>
  <si>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</si>
  <si>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</si>
  <si>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</si>
  <si>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</si>
  <si>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</si>
  <si>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</si>
  <si>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</si>
  <si>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</si>
  <si>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</si>
  <si>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</si>
  <si>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</si>
  <si>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</si>
  <si>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</si>
  <si>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</si>
  <si>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</si>
  <si>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</si>
  <si>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</si>
  <si>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</si>
  <si>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</si>
  <si>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</si>
  <si>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</si>
  <si>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</si>
  <si>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</si>
  <si>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</si>
  <si>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</si>
  <si>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</si>
  <si>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</si>
  <si>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</si>
  <si>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</si>
  <si>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</si>
  <si>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</si>
  <si>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</si>
  <si>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</si>
  <si>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</si>
  <si>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</si>
  <si>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</si>
  <si>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</si>
  <si>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</si>
  <si>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</si>
  <si>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</si>
  <si>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</si>
  <si>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</si>
  <si>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</si>
  <si>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</si>
  <si>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</si>
  <si>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</si>
  <si>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</si>
  <si>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</si>
  <si>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</si>
  <si>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</si>
  <si>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</si>
  <si>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</si>
  <si>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</si>
  <si>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</si>
  <si>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</si>
  <si>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</si>
  <si>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</si>
  <si>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</si>
  <si>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</si>
  <si>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</si>
  <si>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</si>
  <si>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</si>
  <si>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</si>
  <si>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</si>
  <si>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</si>
  <si>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</si>
  <si>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</si>
  <si>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</si>
  <si>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</si>
  <si>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</si>
  <si>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</si>
  <si>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</si>
  <si>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</si>
  <si>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</si>
  <si>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</si>
  <si>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</si>
  <si>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</si>
  <si>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</si>
  <si>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</si>
  <si>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</si>
  <si>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</si>
  <si>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</si>
  <si>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</si>
  <si>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</si>
  <si>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</si>
  <si>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</si>
  <si>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</si>
  <si>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</si>
  <si>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</si>
  <si>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</si>
  <si>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</si>
  <si>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</si>
  <si>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</si>
  <si>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</si>
  <si>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</si>
  <si>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</si>
  <si>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</si>
  <si>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</si>
  <si>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</si>
  <si>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</si>
  <si>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</si>
  <si>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</si>
  <si>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</si>
  <si>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</si>
  <si>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</si>
  <si>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</si>
  <si>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</si>
  <si>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</si>
  <si>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</si>
  <si>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</si>
  <si>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</si>
  <si>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</si>
  <si>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</si>
  <si>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</si>
  <si>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</si>
  <si>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</si>
  <si>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</si>
  <si>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</si>
  <si>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</si>
  <si>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</si>
  <si>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</si>
  <si>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</si>
  <si>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</si>
  <si>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</si>
  <si>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</si>
  <si>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</si>
  <si>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</si>
  <si>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</si>
  <si>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</si>
  <si>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</si>
  <si>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</si>
  <si>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</si>
  <si>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</si>
  <si>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</si>
  <si>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</si>
  <si>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</si>
  <si>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</si>
  <si>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</si>
  <si>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</si>
  <si>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</si>
  <si>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</si>
  <si>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</si>
  <si>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</si>
  <si>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</si>
  <si>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</si>
  <si>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</si>
  <si>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</si>
  <si>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</si>
  <si>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</si>
  <si>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</si>
  <si>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</si>
  <si>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</si>
  <si>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</si>
  <si>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</si>
  <si>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</si>
  <si>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</si>
  <si>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</si>
  <si>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</si>
  <si>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</si>
  <si>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</si>
  <si>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</si>
  <si>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</si>
  <si>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</si>
  <si>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</si>
  <si>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</si>
  <si>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</si>
  <si>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</si>
  <si>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</si>
  <si>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</si>
  <si>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</si>
  <si>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</si>
  <si>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</si>
  <si>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</si>
  <si>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</si>
  <si>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</si>
  <si>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</si>
  <si>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</si>
  <si>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</si>
  <si>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</si>
  <si>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</si>
  <si>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</si>
  <si>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</si>
  <si>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</si>
  <si>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</si>
  <si>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</si>
  <si>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</si>
  <si>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</si>
  <si>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</si>
  <si>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</si>
  <si>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</si>
  <si>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</si>
  <si>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</si>
  <si>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</si>
  <si>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</si>
  <si>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</si>
  <si>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</si>
  <si>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</si>
  <si>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</si>
  <si>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</si>
  <si>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</si>
  <si>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</si>
  <si>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</si>
  <si>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</si>
  <si>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</si>
  <si>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</si>
  <si>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</si>
  <si>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</si>
  <si>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</si>
  <si>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</si>
  <si>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</si>
  <si>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</si>
  <si>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</si>
  <si>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</si>
  <si>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</si>
  <si>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</si>
  <si>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</si>
  <si>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</si>
  <si>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</si>
  <si>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</si>
  <si>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</si>
  <si>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</si>
  <si>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</si>
  <si>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</si>
  <si>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</si>
  <si>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</si>
  <si>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</si>
  <si>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</si>
  <si>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</si>
  <si>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</si>
  <si>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</si>
  <si>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</si>
  <si>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</si>
  <si>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</si>
  <si>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</si>
  <si>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</si>
  <si>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</si>
  <si>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</si>
  <si>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</si>
  <si>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</si>
  <si>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</si>
  <si>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</si>
  <si>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</si>
  <si>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</si>
  <si>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</si>
  <si>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</si>
  <si>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</si>
  <si>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</si>
  <si>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</si>
  <si>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</si>
  <si>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</si>
  <si>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</si>
  <si>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</si>
  <si>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</si>
  <si>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</si>
  <si>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</si>
  <si>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</si>
  <si>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</si>
  <si>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</si>
  <si>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</si>
  <si>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</si>
  <si>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</si>
  <si>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</si>
  <si>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</si>
  <si>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</si>
  <si>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</si>
  <si>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</si>
  <si>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</si>
  <si>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</si>
  <si>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</si>
  <si>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</si>
  <si>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</si>
  <si>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</si>
  <si>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</si>
  <si>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</si>
  <si>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</si>
  <si>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</si>
  <si>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</si>
  <si>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</si>
  <si>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</si>
  <si>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</si>
  <si>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</si>
  <si>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</si>
  <si>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</si>
  <si>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</si>
  <si>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</si>
  <si>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</si>
  <si>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</si>
  <si>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</si>
  <si>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</si>
  <si>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</si>
  <si>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</si>
  <si>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</si>
  <si>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</si>
  <si>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</si>
  <si>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</si>
  <si>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</si>
  <si>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</si>
  <si>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</si>
  <si>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</si>
  <si>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</si>
  <si>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</si>
  <si>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</si>
  <si>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</si>
  <si>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</si>
  <si>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</si>
  <si>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</si>
  <si>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</si>
  <si>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</si>
  <si>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</si>
  <si>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</si>
  <si>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</si>
  <si>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</si>
  <si>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</si>
  <si>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</si>
  <si>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</si>
  <si>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</si>
  <si>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</si>
  <si>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</si>
  <si>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</si>
  <si>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</si>
  <si>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</si>
  <si>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</si>
  <si>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</si>
  <si>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</si>
  <si>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</si>
  <si>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</si>
  <si>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</si>
  <si>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</si>
  <si>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</si>
  <si>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</si>
  <si>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</si>
  <si>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</si>
  <si>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</si>
  <si>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</si>
  <si>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</si>
  <si>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</si>
  <si>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</si>
  <si>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</si>
  <si>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</si>
  <si>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</si>
  <si>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</si>
  <si>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</si>
  <si>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</si>
  <si>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</si>
  <si>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</si>
  <si>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</si>
  <si>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</si>
  <si>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</si>
  <si>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</si>
  <si>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</si>
  <si>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</si>
  <si>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</si>
  <si>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</si>
  <si>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</si>
  <si>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</si>
  <si>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</si>
  <si>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</si>
  <si>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</si>
  <si>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</si>
  <si>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</si>
  <si>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</si>
  <si>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</si>
  <si>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</si>
  <si>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</si>
  <si>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</si>
  <si>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</si>
  <si>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</si>
  <si>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</si>
  <si>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</si>
  <si>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</si>
  <si>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</si>
  <si>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</si>
  <si>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</si>
  <si>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</si>
  <si>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</si>
  <si>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</si>
  <si>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</si>
  <si>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</si>
  <si>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</si>
  <si>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</si>
  <si>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</si>
  <si>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</si>
  <si>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</si>
  <si>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</si>
  <si>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</si>
  <si>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</si>
  <si>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</si>
  <si>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</si>
  <si>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</si>
  <si>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</si>
  <si>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</si>
  <si>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</si>
  <si>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</si>
  <si>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</si>
  <si>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</si>
  <si>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</si>
  <si>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</si>
  <si>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</si>
  <si>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</si>
  <si>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</si>
  <si>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</si>
  <si>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</si>
  <si>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</si>
  <si>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</si>
  <si>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</si>
  <si>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</si>
  <si>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</si>
  <si>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</si>
  <si>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</si>
  <si>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</si>
  <si>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</si>
  <si>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</si>
  <si>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</si>
  <si>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</si>
  <si>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</si>
  <si>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</si>
  <si>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</si>
  <si>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</si>
  <si>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</si>
  <si>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</si>
  <si>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</si>
  <si>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</si>
  <si>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</si>
  <si>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</si>
  <si>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</si>
  <si>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</si>
  <si>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</si>
  <si>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</si>
  <si>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</si>
  <si>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</si>
  <si>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</si>
  <si>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</si>
  <si>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</si>
  <si>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</si>
  <si>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</si>
  <si>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</si>
  <si>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</si>
  <si>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</si>
  <si>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</si>
  <si>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</si>
  <si>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</si>
  <si>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</si>
  <si>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</si>
  <si>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</si>
  <si>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</si>
  <si>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</si>
  <si>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</si>
  <si>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</si>
  <si>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</si>
  <si>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</si>
  <si>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</si>
  <si>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</si>
  <si>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</si>
  <si>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</si>
  <si>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</si>
  <si>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</si>
  <si>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</si>
  <si>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</si>
  <si>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</si>
  <si>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</si>
  <si>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</si>
  <si>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</si>
  <si>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</si>
  <si>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</si>
  <si>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</si>
  <si>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</si>
  <si>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</si>
  <si>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</si>
  <si>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</si>
  <si>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</si>
  <si>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</si>
  <si>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</si>
  <si>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</si>
  <si>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</si>
  <si>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</si>
  <si>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</si>
  <si>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</si>
  <si>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</si>
  <si>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</si>
  <si>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</si>
  <si>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</si>
  <si>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</si>
  <si>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</si>
  <si>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</si>
  <si>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</si>
  <si>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</si>
  <si>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</si>
  <si>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</si>
  <si>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</si>
  <si>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</si>
  <si>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</si>
  <si>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</si>
  <si>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</si>
  <si>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</si>
  <si>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</si>
  <si>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</si>
  <si>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</si>
  <si>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</si>
  <si>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</si>
  <si>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</si>
  <si>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</si>
  <si>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</si>
  <si>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</si>
  <si>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</si>
  <si>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</si>
  <si>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</si>
  <si>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</si>
  <si>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</si>
  <si>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</si>
  <si>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</si>
  <si>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</si>
  <si>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</si>
  <si>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</si>
  <si>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</si>
  <si>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</si>
  <si>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</si>
  <si>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</si>
  <si>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</si>
  <si>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</si>
  <si>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</si>
  <si>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</si>
  <si>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</si>
  <si>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</si>
  <si>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</si>
  <si>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</si>
  <si>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</si>
  <si>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</si>
  <si>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</si>
  <si>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</si>
  <si>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</si>
  <si>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</si>
  <si>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</si>
  <si>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</si>
  <si>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</si>
  <si>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</si>
  <si>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</si>
  <si>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</si>
  <si>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</si>
  <si>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</si>
  <si>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</si>
  <si>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</si>
  <si>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</si>
  <si>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</si>
  <si>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</si>
  <si>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</si>
  <si>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</si>
  <si>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</si>
  <si>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</si>
  <si>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</si>
  <si>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</si>
  <si>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</si>
  <si>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</si>
  <si>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</si>
  <si>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</si>
  <si>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</si>
  <si>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</si>
  <si>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</si>
  <si>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</si>
  <si>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</si>
  <si>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</si>
  <si>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</si>
  <si>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</si>
  <si>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</si>
  <si>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</si>
  <si>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</si>
  <si>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</si>
  <si>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</si>
  <si>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</si>
  <si>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</si>
  <si>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</si>
  <si>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</si>
  <si>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</si>
  <si>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</si>
  <si>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</si>
  <si>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</si>
  <si>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</si>
  <si>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</si>
  <si>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</si>
  <si>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</si>
  <si>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</si>
  <si>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</si>
  <si>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</si>
  <si>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</si>
  <si>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</si>
  <si>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</si>
  <si>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</si>
  <si>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</si>
  <si>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</si>
  <si>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</si>
  <si>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</si>
  <si>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</si>
  <si>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</si>
  <si>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</si>
  <si>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</si>
  <si>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</si>
  <si>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</si>
  <si>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</si>
  <si>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</si>
  <si>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</si>
  <si>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</si>
  <si>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</si>
  <si>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</si>
  <si>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</si>
  <si>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</si>
  <si>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</si>
  <si>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</si>
  <si>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</si>
  <si>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</si>
  <si>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</si>
  <si>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</si>
  <si>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</si>
  <si>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</si>
  <si>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</si>
  <si>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</si>
  <si>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</si>
  <si>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</si>
  <si>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</si>
  <si>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</si>
  <si>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</si>
  <si>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</si>
  <si>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</si>
  <si>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</si>
  <si>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</si>
  <si>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</si>
  <si>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</si>
  <si>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</si>
  <si>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</si>
  <si>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</si>
  <si>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</si>
  <si>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</si>
  <si>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</si>
  <si>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</si>
  <si>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</si>
  <si>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</si>
  <si>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</si>
  <si>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</si>
  <si>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</si>
  <si>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</si>
  <si>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</si>
  <si>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</si>
  <si>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</si>
  <si>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</si>
  <si>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</si>
  <si>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</si>
  <si>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</si>
  <si>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</si>
  <si>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</si>
  <si>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</si>
  <si>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</si>
  <si>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</si>
  <si>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</si>
  <si>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</si>
  <si>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</si>
  <si>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</si>
  <si>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</si>
  <si>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</si>
  <si>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</si>
  <si>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</si>
  <si>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</si>
  <si>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</si>
  <si>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</si>
  <si>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</si>
  <si>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</si>
  <si>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</si>
  <si>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</si>
  <si>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</si>
  <si>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</si>
  <si>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</si>
  <si>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</si>
  <si>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</si>
  <si>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</si>
  <si>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</si>
  <si>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</si>
  <si>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</si>
  <si>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</si>
  <si>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</si>
  <si>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</si>
  <si>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</si>
  <si>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</si>
  <si>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</si>
  <si>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</si>
  <si>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</si>
  <si>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</si>
  <si>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</si>
  <si>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</si>
  <si>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</si>
  <si>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</si>
  <si>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</si>
  <si>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</si>
  <si>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</si>
  <si>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</si>
  <si>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</si>
  <si>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</si>
  <si>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</si>
  <si>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</si>
  <si>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</si>
  <si>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</si>
  <si>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</si>
  <si>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</si>
  <si>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</si>
  <si>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</si>
  <si>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</si>
  <si>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</si>
  <si>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</si>
  <si>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</si>
  <si>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</si>
  <si>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</si>
  <si>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</si>
  <si>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</si>
  <si>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</si>
  <si>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</si>
  <si>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</si>
  <si>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</si>
  <si>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</si>
  <si>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</si>
  <si>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</si>
  <si>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</si>
  <si>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</si>
  <si>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</si>
  <si>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</si>
  <si>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</si>
  <si>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</si>
  <si>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</si>
  <si>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</si>
  <si>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</si>
  <si>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</si>
  <si>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</si>
  <si>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</si>
  <si>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</si>
  <si>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</si>
  <si>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</si>
  <si>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</si>
  <si>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</si>
  <si>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</si>
  <si>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</si>
  <si>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</si>
  <si>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</si>
  <si>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</si>
  <si>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</si>
  <si>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</si>
  <si>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</si>
  <si>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</si>
  <si>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</si>
  <si>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</si>
  <si>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</si>
  <si>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</si>
  <si>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</si>
  <si>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</si>
  <si>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</si>
  <si>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</si>
  <si>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</si>
  <si>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</si>
  <si>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</si>
  <si>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</si>
  <si>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</si>
  <si>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</si>
  <si>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</si>
  <si>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</si>
  <si>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</si>
  <si>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</si>
  <si>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</si>
  <si>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</si>
  <si>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</si>
  <si>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</si>
  <si>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</si>
  <si>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</si>
  <si>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</si>
  <si>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</si>
  <si>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</si>
  <si>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</si>
  <si>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</si>
  <si>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</si>
  <si>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</si>
  <si>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</si>
  <si>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</si>
  <si>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</si>
  <si>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</si>
  <si>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</si>
  <si>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</si>
  <si>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</si>
  <si>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</si>
  <si>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</si>
  <si>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</si>
  <si>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</si>
  <si>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</si>
  <si>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</si>
  <si>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</si>
  <si>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</si>
  <si>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</si>
  <si>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</si>
  <si>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</si>
  <si>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</si>
  <si>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</si>
  <si>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</si>
  <si>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</si>
  <si>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</si>
  <si>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</si>
  <si>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</si>
  <si>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</si>
  <si>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</si>
  <si>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</si>
  <si>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</si>
  <si>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</si>
  <si>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</si>
  <si>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</si>
  <si>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</si>
  <si>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</si>
  <si>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</si>
  <si>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</si>
  <si>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</si>
  <si>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</si>
  <si>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</si>
  <si>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</si>
  <si>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</si>
  <si>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</si>
  <si>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</si>
  <si>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</si>
  <si>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</si>
  <si>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</si>
  <si>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</si>
  <si>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</si>
  <si>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</si>
  <si>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</si>
  <si>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</si>
  <si>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</si>
  <si>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</si>
  <si>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</si>
  <si>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</si>
  <si>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</si>
  <si>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</si>
  <si>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</si>
  <si>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</si>
  <si>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</si>
  <si>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</si>
  <si>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</si>
  <si>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</si>
  <si>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</si>
  <si>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</si>
  <si>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</si>
  <si>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</si>
  <si>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</si>
  <si>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</si>
  <si>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</si>
  <si>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</si>
  <si>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</si>
  <si>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</si>
  <si>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</si>
  <si>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</si>
  <si>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</si>
  <si>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</si>
  <si>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</si>
  <si>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</si>
  <si>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</si>
  <si>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</si>
  <si>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</si>
  <si>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</si>
  <si>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</si>
  <si>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</si>
  <si>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</si>
  <si>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</si>
  <si>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</si>
  <si>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</si>
  <si>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</si>
  <si>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</si>
  <si>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</si>
  <si>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</si>
  <si>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</si>
  <si>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</si>
  <si>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</si>
  <si>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</si>
  <si>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</si>
  <si>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</si>
  <si>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</si>
  <si>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</si>
  <si>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</si>
  <si>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</si>
  <si>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</si>
  <si>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</si>
  <si>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</si>
  <si>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</si>
  <si>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</si>
  <si>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</si>
  <si>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</si>
  <si>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</si>
  <si>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</si>
  <si>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</si>
  <si>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</si>
  <si>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</si>
  <si>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</si>
  <si>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</si>
  <si>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</si>
  <si>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</si>
  <si>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</si>
  <si>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</si>
  <si>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</si>
  <si>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</si>
  <si>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</si>
  <si>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</si>
  <si>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</si>
  <si>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</si>
  <si>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</si>
  <si>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</si>
  <si>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</si>
  <si>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</si>
  <si>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</si>
  <si>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</si>
  <si>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</si>
  <si>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</si>
  <si>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</si>
  <si>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</si>
  <si>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</si>
  <si>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</si>
  <si>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</si>
  <si>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</si>
  <si>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</si>
  <si>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</si>
  <si>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</si>
  <si>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</si>
  <si>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</si>
  <si>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</si>
  <si>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</si>
  <si>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</si>
  <si>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</si>
  <si>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</si>
  <si>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</si>
  <si>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</si>
  <si>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</si>
  <si>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</si>
  <si>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</si>
  <si>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</si>
  <si>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</si>
  <si>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</si>
  <si>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</si>
  <si>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</si>
  <si>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</si>
  <si>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</si>
  <si>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</si>
  <si>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</si>
  <si>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</si>
  <si>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</si>
  <si>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</si>
  <si>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</si>
  <si>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</si>
  <si>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</si>
  <si>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</si>
  <si>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</si>
  <si>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</si>
  <si>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</si>
  <si>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</si>
  <si>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</si>
  <si>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</si>
  <si>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</si>
  <si>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</si>
  <si>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</si>
  <si>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</si>
  <si>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</si>
  <si>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</si>
  <si>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</si>
  <si>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</si>
  <si>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</si>
  <si>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</si>
  <si>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</si>
  <si>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</si>
  <si>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</si>
  <si>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</si>
  <si>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</si>
  <si>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</si>
  <si>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</si>
  <si>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</si>
  <si>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</si>
  <si>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</si>
  <si>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</si>
  <si>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</si>
  <si>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</si>
  <si>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</si>
  <si>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</si>
  <si>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</si>
  <si>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</si>
  <si>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</si>
  <si>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</si>
  <si>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</si>
  <si>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</si>
  <si>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</si>
  <si>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</si>
  <si>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</si>
  <si>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</si>
  <si>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</si>
  <si>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</si>
  <si>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</si>
  <si>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</si>
  <si>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</si>
  <si>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</si>
  <si>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</si>
  <si>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</si>
  <si>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</si>
  <si>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</si>
  <si>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</si>
  <si>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</si>
  <si>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</si>
  <si>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</si>
  <si>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</si>
  <si>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</si>
  <si>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</si>
  <si>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</si>
  <si>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</si>
  <si>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</si>
  <si>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</si>
  <si>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</si>
  <si>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</si>
  <si>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</si>
  <si>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</si>
  <si>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</si>
  <si>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</si>
  <si>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</si>
  <si>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</si>
  <si>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</si>
  <si>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</si>
  <si>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</si>
  <si>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</si>
  <si>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</si>
  <si>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</si>
  <si>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</si>
  <si>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</si>
  <si>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</si>
  <si>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</si>
  <si>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</si>
  <si>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</si>
  <si>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</si>
  <si>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</si>
  <si>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</si>
  <si>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</si>
  <si>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</si>
  <si>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</si>
  <si>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</si>
  <si>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</si>
  <si>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</si>
  <si>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</si>
  <si>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</si>
  <si>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</si>
  <si>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</si>
  <si>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</si>
  <si>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</si>
  <si>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</si>
  <si>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</si>
  <si>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</si>
  <si>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</si>
  <si>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</si>
  <si>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</si>
  <si>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</si>
  <si>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</si>
  <si>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</si>
  <si>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</si>
  <si>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</si>
  <si>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</si>
  <si>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</si>
  <si>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</si>
  <si>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</si>
  <si>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</si>
  <si>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</si>
  <si>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</si>
  <si>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</si>
  <si>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</si>
  <si>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</si>
  <si>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</si>
  <si>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</si>
  <si>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</si>
  <si>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</si>
  <si>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</si>
  <si>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</si>
  <si>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</si>
  <si>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</si>
  <si>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</si>
  <si>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</si>
  <si>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</si>
  <si>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</si>
  <si>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</si>
  <si>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</si>
  <si>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</si>
  <si>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</si>
  <si>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</si>
  <si>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</si>
  <si>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</si>
  <si>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</si>
  <si>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</si>
  <si>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</si>
  <si>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</si>
  <si>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</si>
  <si>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</si>
  <si>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</si>
  <si>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</si>
  <si>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</si>
  <si>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</si>
  <si>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</si>
  <si>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</si>
  <si>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</si>
  <si>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</si>
  <si>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</si>
  <si>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</si>
  <si>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</si>
  <si>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</si>
  <si>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</si>
  <si>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</si>
  <si>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</si>
  <si>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</si>
  <si>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</si>
  <si>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</si>
  <si>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</si>
  <si>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</si>
  <si>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</si>
  <si>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</si>
  <si>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</si>
  <si>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</si>
  <si>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</si>
  <si>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</si>
  <si>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</si>
  <si>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</si>
  <si>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</si>
  <si>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</si>
  <si>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</si>
  <si>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</si>
  <si>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</si>
  <si>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</si>
  <si>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</si>
  <si>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</si>
  <si>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</si>
  <si>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</si>
  <si>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</si>
  <si>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</si>
  <si>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</si>
  <si>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</si>
  <si>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</si>
  <si>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</si>
  <si>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</si>
  <si>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</si>
  <si>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</si>
  <si>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</si>
  <si>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</si>
  <si>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</si>
  <si>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</si>
  <si>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</si>
  <si>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</si>
  <si>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</si>
  <si>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</si>
  <si>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</si>
  <si>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</si>
  <si>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</si>
  <si>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</si>
  <si>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</si>
  <si>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</si>
  <si>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</si>
  <si>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</si>
  <si>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</si>
  <si>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</si>
  <si>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</si>
  <si>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</si>
  <si>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</si>
  <si>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</si>
  <si>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</si>
  <si>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</si>
  <si>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</si>
  <si>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</si>
  <si>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</si>
  <si>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</si>
  <si>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</si>
  <si>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</si>
  <si>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</si>
  <si>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</si>
  <si>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</si>
  <si>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</si>
  <si>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</si>
  <si>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</si>
  <si>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</si>
  <si>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</si>
  <si>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</si>
  <si>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</si>
  <si>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</si>
  <si>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</si>
  <si>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</si>
  <si>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</si>
  <si>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</si>
  <si>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</si>
  <si>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</si>
  <si>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</si>
  <si>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</si>
  <si>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</si>
  <si>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</si>
  <si>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</si>
  <si>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</si>
  <si>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</si>
  <si>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</si>
  <si>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</si>
  <si>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</si>
  <si>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</si>
  <si>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</si>
  <si>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</si>
  <si>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</si>
  <si>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</si>
  <si>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</si>
  <si>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</si>
  <si>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</si>
  <si>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</si>
  <si>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</si>
  <si>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</si>
  <si>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</si>
  <si>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</si>
  <si>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</si>
  <si>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</si>
  <si>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</si>
  <si>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</si>
  <si>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</si>
  <si>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</si>
  <si>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</si>
  <si>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</si>
  <si>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</si>
  <si>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</si>
  <si>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</si>
  <si>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</si>
  <si>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</si>
  <si>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</si>
  <si>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</si>
  <si>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</si>
  <si>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</si>
  <si>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</si>
  <si>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</si>
  <si>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</si>
  <si>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</si>
  <si>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</si>
  <si>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</si>
  <si>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</si>
  <si>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</si>
  <si>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</si>
  <si>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</si>
  <si>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</si>
  <si>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</si>
  <si>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</si>
  <si>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</si>
  <si>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</si>
  <si>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</si>
  <si>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</si>
  <si>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</si>
  <si>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</si>
  <si>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</si>
  <si>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</si>
  <si>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</si>
  <si>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</si>
  <si>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</si>
  <si>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</si>
  <si>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</si>
  <si>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</si>
  <si>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</si>
  <si>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</si>
  <si>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</si>
  <si>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</si>
  <si>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</si>
  <si>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</si>
  <si>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</si>
  <si>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</si>
  <si>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</si>
  <si>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</si>
  <si>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</si>
  <si>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</si>
  <si>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</si>
  <si>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</si>
  <si>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</si>
  <si>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</si>
  <si>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</si>
  <si>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</si>
  <si>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</si>
  <si>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</si>
  <si>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</si>
  <si>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</si>
  <si>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</si>
  <si>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</si>
  <si>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</si>
  <si>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</si>
  <si>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</si>
  <si>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</si>
  <si>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</si>
  <si>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</si>
  <si>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</si>
  <si>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</si>
  <si>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</si>
  <si>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</si>
  <si>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</si>
  <si>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</si>
  <si>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</si>
  <si>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</si>
  <si>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</si>
  <si>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</si>
  <si>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</si>
  <si>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</si>
  <si>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</si>
  <si>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</si>
  <si>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</si>
  <si>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</si>
  <si>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</si>
  <si>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</si>
  <si>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</si>
  <si>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</si>
  <si>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</si>
  <si>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</si>
  <si>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</si>
  <si>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</si>
  <si>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</si>
  <si>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</si>
  <si>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</si>
  <si>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</si>
  <si>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</si>
  <si>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</si>
  <si>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</si>
  <si>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</si>
  <si>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</si>
  <si>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</si>
  <si>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</si>
  <si>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</si>
  <si>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</si>
  <si>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</si>
  <si>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</si>
  <si>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</si>
  <si>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</si>
  <si>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</si>
  <si>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</si>
  <si>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</si>
  <si>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</si>
  <si>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</si>
  <si>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</si>
  <si>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</si>
  <si>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</si>
  <si>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</si>
  <si>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</si>
  <si>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</si>
  <si>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</si>
  <si>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</si>
  <si>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</si>
  <si>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</si>
  <si>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</si>
  <si>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</si>
  <si>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</si>
  <si>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</si>
  <si>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</si>
  <si>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</si>
  <si>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</si>
  <si>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</si>
  <si>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</si>
  <si>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</si>
  <si>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</si>
  <si>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</si>
  <si>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</si>
  <si>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</si>
  <si>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</si>
  <si>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</si>
  <si>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</si>
  <si>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</si>
  <si>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</si>
  <si>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</si>
  <si>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</si>
  <si>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</si>
  <si>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</si>
  <si>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</si>
  <si>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</si>
  <si>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</si>
  <si>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</si>
  <si>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</si>
  <si>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</si>
  <si>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</si>
  <si>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</si>
  <si>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</si>
  <si>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</si>
  <si>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</si>
  <si>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</si>
  <si>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</si>
  <si>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</si>
  <si>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</si>
  <si>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</si>
  <si>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</si>
  <si>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</si>
  <si>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</si>
  <si>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</si>
  <si>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</si>
  <si>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</si>
  <si>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</si>
  <si>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</si>
  <si>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</si>
  <si>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</si>
  <si>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</si>
  <si>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</si>
  <si>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</si>
  <si>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</si>
  <si>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</si>
  <si>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</si>
  <si>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</si>
  <si>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</si>
  <si>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</si>
  <si>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</si>
  <si>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</si>
  <si>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</si>
  <si>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</si>
  <si>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</si>
  <si>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</si>
  <si>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</si>
  <si>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</si>
  <si>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</si>
  <si>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</si>
  <si>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</si>
  <si>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</si>
  <si>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</si>
  <si>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</si>
  <si>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</si>
  <si>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</si>
  <si>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</si>
  <si>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</si>
  <si>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</si>
  <si>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</si>
  <si>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</si>
  <si>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</si>
  <si>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</si>
  <si>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</si>
  <si>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</si>
  <si>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</si>
  <si>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</si>
  <si>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</si>
  <si>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</si>
  <si>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</si>
  <si>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</si>
  <si>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</si>
  <si>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</si>
  <si>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</si>
  <si>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</si>
  <si>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</si>
  <si>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</si>
  <si>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</si>
  <si>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</si>
  <si>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</si>
  <si>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</si>
  <si>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</si>
  <si>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</si>
  <si>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</si>
  <si>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</si>
  <si>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</si>
  <si>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</si>
  <si>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</si>
  <si>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</si>
  <si>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</si>
  <si>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</si>
  <si>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</si>
  <si>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</si>
  <si>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</si>
  <si>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</si>
  <si>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</si>
  <si>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</si>
  <si>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</si>
  <si>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</si>
  <si>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</si>
  <si>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</si>
  <si>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</si>
  <si>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</si>
  <si>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</si>
  <si>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</si>
  <si>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</si>
  <si>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</si>
  <si>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</si>
  <si>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</si>
  <si>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</si>
  <si>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</si>
  <si>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</si>
  <si>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</si>
  <si>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</si>
  <si>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</si>
  <si>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</si>
  <si>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</si>
  <si>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</si>
  <si>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</si>
  <si>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</si>
  <si>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</si>
  <si>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</si>
  <si>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</si>
  <si>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</si>
  <si>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</si>
  <si>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</si>
  <si>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</si>
  <si>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</si>
  <si>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</si>
  <si>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</si>
  <si>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</si>
  <si>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</si>
  <si>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</si>
  <si>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</si>
  <si>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</si>
  <si>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</si>
  <si>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</si>
  <si>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</si>
  <si>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</si>
  <si>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</si>
  <si>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</si>
  <si>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</si>
  <si>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</si>
  <si>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</si>
  <si>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</si>
  <si>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</si>
  <si>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</si>
  <si>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</si>
  <si>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</si>
  <si>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</si>
  <si>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</si>
  <si>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</si>
  <si>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</si>
  <si>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</si>
  <si>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</si>
  <si>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</si>
  <si>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</si>
  <si>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</si>
  <si>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</si>
  <si>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</si>
  <si>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</si>
  <si>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</si>
  <si>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</si>
  <si>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</si>
  <si>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</si>
  <si>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</si>
  <si>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</si>
  <si>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</si>
  <si>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</si>
  <si>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</si>
  <si>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</si>
  <si>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</si>
  <si>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</si>
  <si>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</si>
  <si>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</si>
  <si>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</si>
  <si>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</si>
  <si>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</si>
  <si>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</si>
  <si>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</si>
  <si>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</si>
  <si>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</si>
  <si>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</si>
  <si>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</si>
  <si>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</si>
  <si>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</si>
  <si>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</si>
  <si>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</si>
  <si>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</si>
  <si>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</si>
  <si>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</si>
  <si>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</si>
  <si>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</si>
  <si>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</si>
  <si>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</si>
  <si>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</si>
  <si>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</si>
  <si>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</si>
  <si>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</si>
  <si>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</si>
  <si>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</si>
  <si>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</si>
  <si>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</si>
  <si>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</si>
  <si>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</si>
  <si>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</si>
  <si>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</si>
  <si>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</si>
  <si>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</si>
  <si>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</si>
  <si>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</si>
  <si>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</si>
  <si>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</si>
  <si>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</si>
  <si>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</si>
  <si>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</si>
  <si>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</si>
  <si>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</si>
  <si>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</si>
  <si>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</si>
  <si>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</si>
  <si>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</si>
  <si>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</si>
  <si>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</si>
  <si>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</si>
  <si>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</si>
  <si>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</si>
  <si>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</si>
  <si>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</si>
  <si>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</si>
  <si>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</si>
  <si>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</si>
  <si>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</si>
  <si>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</si>
  <si>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</si>
  <si>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</si>
  <si>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</si>
  <si>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</si>
  <si>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</si>
  <si>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</si>
  <si>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</si>
  <si>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</si>
  <si>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</si>
  <si>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</si>
  <si>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</si>
  <si>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</si>
  <si>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</si>
  <si>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</si>
  <si>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</si>
  <si>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</si>
  <si>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</si>
  <si>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</si>
  <si>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</si>
  <si>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</si>
  <si>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</si>
  <si>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</si>
  <si>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</si>
  <si>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</si>
  <si>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</si>
  <si>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</si>
  <si>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</si>
  <si>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</si>
  <si>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</si>
  <si>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</si>
  <si>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</si>
  <si>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</si>
  <si>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</si>
  <si>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</si>
  <si>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</si>
  <si>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</si>
  <si>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</si>
  <si>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</si>
  <si>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</si>
  <si>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</si>
  <si>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</si>
  <si>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</si>
  <si>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</si>
  <si>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</si>
  <si>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</si>
  <si>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</si>
  <si>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</si>
  <si>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</si>
  <si>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</si>
  <si>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</si>
  <si>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</si>
  <si>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</si>
  <si>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</si>
  <si>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</si>
  <si>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</si>
  <si>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</si>
  <si>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</si>
  <si>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</si>
  <si>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</si>
  <si>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</si>
  <si>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</si>
  <si>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</si>
  <si>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</si>
  <si>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</si>
  <si>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</si>
  <si>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</si>
  <si>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</si>
  <si>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</si>
  <si>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</si>
  <si>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</si>
  <si>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</si>
  <si>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</si>
  <si>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</si>
  <si>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</si>
  <si>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</si>
  <si>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</si>
  <si>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</si>
  <si>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</si>
  <si>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</si>
  <si>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</si>
  <si>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</si>
  <si>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</si>
  <si>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</si>
  <si>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</si>
  <si>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</si>
  <si>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</si>
  <si>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</si>
  <si>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</si>
  <si>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</si>
  <si>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</si>
  <si>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</si>
  <si>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</si>
  <si>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</si>
  <si>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</si>
  <si>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</si>
  <si>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</si>
  <si>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</si>
  <si>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</si>
  <si>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</si>
  <si>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</si>
  <si>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</si>
  <si>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</si>
  <si>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</si>
  <si>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</si>
  <si>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</si>
  <si>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</si>
  <si>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</si>
  <si>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</si>
  <si>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</si>
  <si>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</si>
  <si>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</si>
  <si>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</si>
  <si>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</si>
  <si>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</si>
  <si>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</si>
  <si>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</si>
  <si>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</si>
  <si>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</si>
  <si>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</si>
  <si>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</si>
  <si>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</si>
  <si>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</si>
  <si>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</si>
  <si>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</si>
  <si>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</si>
  <si>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</si>
  <si>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</si>
  <si>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</si>
  <si>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</si>
  <si>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</si>
  <si>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</si>
  <si>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</si>
  <si>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</si>
  <si>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</si>
  <si>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</si>
  <si>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</si>
  <si>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</si>
  <si>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</si>
  <si>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</si>
  <si>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</si>
  <si>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</si>
  <si>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</si>
  <si>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</si>
  <si>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</si>
  <si>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</si>
  <si>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</si>
  <si>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</si>
  <si>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</si>
  <si>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</si>
  <si>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</si>
  <si>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</si>
  <si>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</si>
  <si>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</si>
  <si>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</si>
  <si>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</si>
  <si>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</si>
  <si>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</si>
  <si>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</si>
  <si>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</si>
  <si>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</si>
  <si>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</si>
  <si>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</si>
  <si>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</si>
  <si>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</si>
  <si>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</si>
  <si>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</si>
  <si>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</si>
  <si>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</si>
  <si>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</si>
  <si>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</si>
  <si>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</si>
  <si>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</si>
  <si>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</si>
  <si>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</si>
  <si>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</si>
  <si>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</si>
  <si>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</si>
  <si>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</si>
  <si>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</si>
  <si>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</si>
  <si>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</si>
  <si>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</si>
  <si>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</si>
  <si>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</si>
  <si>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</si>
  <si>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</si>
  <si>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</si>
  <si>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</si>
  <si>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</si>
  <si>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</si>
  <si>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</si>
  <si>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</si>
  <si>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</si>
  <si>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</si>
  <si>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</si>
  <si>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</si>
  <si>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</si>
  <si>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</si>
  <si>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</si>
  <si>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</si>
  <si>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</si>
  <si>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</si>
  <si>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</si>
  <si>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</si>
  <si>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</si>
  <si>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</si>
  <si>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</si>
  <si>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</si>
  <si>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</si>
  <si>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</si>
  <si>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</si>
  <si>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</si>
  <si>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</si>
  <si>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</si>
  <si>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</si>
  <si>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</si>
  <si>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</si>
  <si>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</si>
  <si>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</si>
  <si>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</si>
  <si>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</si>
  <si>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</si>
  <si>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</si>
  <si>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</si>
  <si>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</si>
  <si>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</si>
  <si>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</si>
  <si>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</si>
  <si>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</si>
  <si>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</si>
  <si>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</si>
  <si>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</si>
  <si>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</si>
  <si>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</si>
  <si>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</si>
  <si>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</si>
  <si>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</si>
  <si>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</si>
  <si>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</si>
  <si>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</si>
  <si>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</si>
  <si>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</si>
  <si>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</si>
  <si>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</si>
  <si>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</si>
  <si>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</si>
  <si>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</si>
  <si>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</si>
  <si>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</si>
  <si>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</si>
  <si>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</si>
  <si>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</si>
  <si>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</si>
  <si>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</si>
  <si>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</si>
  <si>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</si>
  <si>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</si>
  <si>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</si>
  <si>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</si>
  <si>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</si>
  <si>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</si>
  <si>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</si>
  <si>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</si>
  <si>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</si>
  <si>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</si>
  <si>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</si>
  <si>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</si>
  <si>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</si>
  <si>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</si>
  <si>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</si>
  <si>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</si>
  <si>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</si>
  <si>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</si>
  <si>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</si>
  <si>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</si>
  <si>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</si>
  <si>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</si>
  <si>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</si>
  <si>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</si>
  <si>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</si>
  <si>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</si>
  <si>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</si>
  <si>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</si>
  <si>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</si>
  <si>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</si>
  <si>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</si>
  <si>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</si>
  <si>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</si>
  <si>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</si>
  <si>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</si>
  <si>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</si>
  <si>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</si>
  <si>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</si>
  <si>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</si>
  <si>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</si>
  <si>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</si>
  <si>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</si>
  <si>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</si>
  <si>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</si>
  <si>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</si>
  <si>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</si>
  <si>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</si>
  <si>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</si>
  <si>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</si>
  <si>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</si>
  <si>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</si>
  <si>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</si>
  <si>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</si>
  <si>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</si>
  <si>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</si>
  <si>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</si>
  <si>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</si>
  <si>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</si>
  <si>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</si>
  <si>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</si>
  <si>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</si>
  <si>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</si>
  <si>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</si>
  <si>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</si>
  <si>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</si>
  <si>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</si>
  <si>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</si>
  <si>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</si>
  <si>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</si>
  <si>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</si>
  <si>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</si>
  <si>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</si>
  <si>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</si>
  <si>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</si>
  <si>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</si>
  <si>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</si>
  <si>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</si>
  <si>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</si>
  <si>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</si>
  <si>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</si>
  <si>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</si>
  <si>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</si>
  <si>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</si>
  <si>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</si>
  <si>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</si>
  <si>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</si>
  <si>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</si>
  <si>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</si>
  <si>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</si>
  <si>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</si>
  <si>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</si>
  <si>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</si>
  <si>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</si>
  <si>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</si>
  <si>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</si>
  <si>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</si>
  <si>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</si>
  <si>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</si>
  <si>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</si>
  <si>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</si>
  <si>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</si>
  <si>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</si>
  <si>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</si>
  <si>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</si>
  <si>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</si>
  <si>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</si>
  <si>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</si>
  <si>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</si>
  <si>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</si>
  <si>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</si>
  <si>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</si>
  <si>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</si>
  <si>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</si>
  <si>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</si>
  <si>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</si>
  <si>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</si>
  <si>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</si>
  <si>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</si>
  <si>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</si>
  <si>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</si>
  <si>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</si>
  <si>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</si>
  <si>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</si>
  <si>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</si>
  <si>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</si>
  <si>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</si>
  <si>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</si>
  <si>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</si>
  <si>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</si>
  <si>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</si>
  <si>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</si>
  <si>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</si>
  <si>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</si>
  <si>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</si>
  <si>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</si>
  <si>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</si>
  <si>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</si>
  <si>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</si>
  <si>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</si>
  <si>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</si>
  <si>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</si>
  <si>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</si>
  <si>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</si>
  <si>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</si>
  <si>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</si>
  <si>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</si>
  <si>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</si>
  <si>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</si>
  <si>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</si>
  <si>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</si>
  <si>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</si>
  <si>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</si>
  <si>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</si>
  <si>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</si>
  <si>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</si>
  <si>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</si>
  <si>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</si>
  <si>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</si>
  <si>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</si>
  <si>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</si>
  <si>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</si>
  <si>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</si>
  <si>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</si>
  <si>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</si>
  <si>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</si>
  <si>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</si>
  <si>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</si>
  <si>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</si>
  <si>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</si>
  <si>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</si>
  <si>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</si>
  <si>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</si>
  <si>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</si>
  <si>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</si>
  <si>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</si>
  <si>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</si>
  <si>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</si>
  <si>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</si>
  <si>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</si>
  <si>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</si>
  <si>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</si>
  <si>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</si>
  <si>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</si>
  <si>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</si>
  <si>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</si>
  <si>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</si>
  <si>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</si>
  <si>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</si>
  <si>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</si>
  <si>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</si>
  <si>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</si>
  <si>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</si>
  <si>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</si>
  <si>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</si>
  <si>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</si>
  <si>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</si>
  <si>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</si>
  <si>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</si>
  <si>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</si>
  <si>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</si>
  <si>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</si>
  <si>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</si>
  <si>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</si>
  <si>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</si>
  <si>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</si>
  <si>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</si>
  <si>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</si>
  <si>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</si>
  <si>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</si>
  <si>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</si>
  <si>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</si>
  <si>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</si>
  <si>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</si>
  <si>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</si>
  <si>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</si>
  <si>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</si>
  <si>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</si>
  <si>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</si>
  <si>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</si>
  <si>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</si>
  <si>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</si>
  <si>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</si>
  <si>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</si>
  <si>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</si>
  <si>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</si>
  <si>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</si>
  <si>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</si>
  <si>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</si>
  <si>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</si>
  <si>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</si>
  <si>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</si>
  <si>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</si>
  <si>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</si>
  <si>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</si>
  <si>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</si>
  <si>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</si>
  <si>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</si>
  <si>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</si>
  <si>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</si>
  <si>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</si>
  <si>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</si>
  <si>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</si>
  <si>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</si>
  <si>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</si>
  <si>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</si>
  <si>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</si>
  <si>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</si>
  <si>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</si>
  <si>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</si>
  <si>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</si>
  <si>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</si>
  <si>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</si>
  <si>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</si>
  <si>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</si>
  <si>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</si>
  <si>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</si>
  <si>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</si>
  <si>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</si>
  <si>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</si>
  <si>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</si>
  <si>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</si>
  <si>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</si>
  <si>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</si>
  <si>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</si>
  <si>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</si>
  <si>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</si>
  <si>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</si>
  <si>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</si>
  <si>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</si>
  <si>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</si>
  <si>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</si>
  <si>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</si>
  <si>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</si>
  <si>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</si>
  <si>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</si>
  <si>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</si>
  <si>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</si>
  <si>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</si>
  <si>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</si>
  <si>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</si>
  <si>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</si>
  <si>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</si>
  <si>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</si>
  <si>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</si>
  <si>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</si>
  <si>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</si>
  <si>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</si>
  <si>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</si>
  <si>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</si>
  <si>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</si>
  <si>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</si>
  <si>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</si>
  <si>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</si>
  <si>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</si>
  <si>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</si>
  <si>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</si>
  <si>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</si>
  <si>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</si>
  <si>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</si>
  <si>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</si>
  <si>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</si>
  <si>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</si>
  <si>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</si>
  <si>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</si>
  <si>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</si>
  <si>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</si>
  <si>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</si>
  <si>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</si>
  <si>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</si>
  <si>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</si>
  <si>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</si>
  <si>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</si>
  <si>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</si>
  <si>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</si>
  <si>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</si>
  <si>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</si>
  <si>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</si>
  <si>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</si>
  <si>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</si>
  <si>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</si>
  <si>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</si>
  <si>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</si>
  <si>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</si>
  <si>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</si>
  <si>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</si>
  <si>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</si>
  <si>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</si>
  <si>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</si>
  <si>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</si>
  <si>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</si>
  <si>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</si>
  <si>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</si>
  <si>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</si>
  <si>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</si>
  <si>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</si>
  <si>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</si>
  <si>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</si>
  <si>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</si>
  <si>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</si>
  <si>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</si>
  <si>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</si>
  <si>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</si>
  <si>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</si>
  <si>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</si>
  <si>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</si>
  <si>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</si>
  <si>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</si>
  <si>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</si>
  <si>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</si>
  <si>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</si>
  <si>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</si>
  <si>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</si>
  <si>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</si>
  <si>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</si>
  <si>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</si>
  <si>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</si>
  <si>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</si>
  <si>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</si>
  <si>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</si>
  <si>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</si>
  <si>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</si>
  <si>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</si>
  <si>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</si>
  <si>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</si>
  <si>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</si>
  <si>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</si>
  <si>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</si>
  <si>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</si>
  <si>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</si>
  <si>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</si>
  <si>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</si>
  <si>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</si>
  <si>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</si>
  <si>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</si>
  <si>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</si>
  <si>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</si>
  <si>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</si>
  <si>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</si>
  <si>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</si>
  <si>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</si>
  <si>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</si>
  <si>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</si>
  <si>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</si>
  <si>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</si>
  <si>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</si>
  <si>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</si>
  <si>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</si>
  <si>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</si>
  <si>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</si>
  <si>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</si>
  <si>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</si>
  <si>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</si>
  <si>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</si>
  <si>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</si>
  <si>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</si>
  <si>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</si>
  <si>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</si>
  <si>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</si>
  <si>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</si>
  <si>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</si>
  <si>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</si>
  <si>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</si>
  <si>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</si>
  <si>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</si>
  <si>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</si>
  <si>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</si>
  <si>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</si>
  <si>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</si>
  <si>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</si>
  <si>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</si>
  <si>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</si>
  <si>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</si>
  <si>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</si>
  <si>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</si>
  <si>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</si>
  <si>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</si>
  <si>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</si>
  <si>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</si>
  <si>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</si>
  <si>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</si>
  <si>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</si>
  <si>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</si>
  <si>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</si>
  <si>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</si>
  <si>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</si>
  <si>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</si>
  <si>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</si>
  <si>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</si>
  <si>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</si>
  <si>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</si>
  <si>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</si>
  <si>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</si>
  <si>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</si>
  <si>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</si>
  <si>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</si>
  <si>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</si>
  <si>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</si>
  <si>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</si>
  <si>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</si>
  <si>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</si>
  <si>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</si>
  <si>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</si>
  <si>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</si>
  <si>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</si>
  <si>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</si>
  <si>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</si>
  <si>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</si>
  <si>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</si>
  <si>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</si>
  <si>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</si>
  <si>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</si>
  <si>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</si>
  <si>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</si>
  <si>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</si>
  <si>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</si>
  <si>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</si>
  <si>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</si>
  <si>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</si>
  <si>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</si>
  <si>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</si>
  <si>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</si>
  <si>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</si>
  <si>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</si>
  <si>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</si>
  <si>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</si>
  <si>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</si>
  <si>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</si>
  <si>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</si>
  <si>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</si>
  <si>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</si>
  <si>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</si>
  <si>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</si>
  <si>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</si>
  <si>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</si>
  <si>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</si>
  <si>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</si>
  <si>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</si>
  <si>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</si>
  <si>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</si>
  <si>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</si>
  <si>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</si>
  <si>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</si>
  <si>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</si>
  <si>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</si>
  <si>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</si>
  <si>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</si>
  <si>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</si>
  <si>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</si>
  <si>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</si>
  <si>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</si>
  <si>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</si>
  <si>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</si>
  <si>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</si>
  <si>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</si>
  <si>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</si>
  <si>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</si>
  <si>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</si>
  <si>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</si>
  <si>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</si>
  <si>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</si>
  <si>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</si>
  <si>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</si>
  <si>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</si>
  <si>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</si>
  <si>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</si>
  <si>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</si>
  <si>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</si>
  <si>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</si>
  <si>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</si>
  <si>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</si>
  <si>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</si>
  <si>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</si>
  <si>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</si>
  <si>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</si>
  <si>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</si>
  <si>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</si>
  <si>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</si>
  <si>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</si>
  <si>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</si>
  <si>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</si>
  <si>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</si>
  <si>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</si>
  <si>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</si>
  <si>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</si>
  <si>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</si>
  <si>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</si>
  <si>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</si>
  <si>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</si>
  <si>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</si>
  <si>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</si>
  <si>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</si>
  <si>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</si>
  <si>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</si>
  <si>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</si>
  <si>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</si>
  <si>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</si>
  <si>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</si>
  <si>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</si>
  <si>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</si>
  <si>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</si>
  <si>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</si>
  <si>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</si>
  <si>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</si>
  <si>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</si>
  <si>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</si>
  <si>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</si>
  <si>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</si>
  <si>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</si>
  <si>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</si>
  <si>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</si>
  <si>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</si>
  <si>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</si>
  <si>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</si>
  <si>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</si>
  <si>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</si>
  <si>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</si>
  <si>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</si>
  <si>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</si>
  <si>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</si>
  <si>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</si>
  <si>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</si>
  <si>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</si>
  <si>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</si>
  <si>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</si>
  <si>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</si>
  <si>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</si>
  <si>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</si>
  <si>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</si>
  <si>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</si>
  <si>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</si>
  <si>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</si>
  <si>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</si>
  <si>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</si>
  <si>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</si>
  <si>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</si>
  <si>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</si>
  <si>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</si>
  <si>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</si>
  <si>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</si>
  <si>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</si>
  <si>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</si>
  <si>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</si>
  <si>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</si>
  <si>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</si>
  <si>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</si>
  <si>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</si>
  <si>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</si>
  <si>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</si>
  <si>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</si>
  <si>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</si>
  <si>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</si>
  <si>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</si>
  <si>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</si>
  <si>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</si>
  <si>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</si>
  <si>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</si>
  <si>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</si>
  <si>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</si>
  <si>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</si>
  <si>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</si>
  <si>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</si>
  <si>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</si>
  <si>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</si>
  <si>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</si>
  <si>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</si>
  <si>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</si>
  <si>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</si>
  <si>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</si>
  <si>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</si>
  <si>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</si>
  <si>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</si>
  <si>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</si>
  <si>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</si>
  <si>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</si>
  <si>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</si>
  <si>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</si>
  <si>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</si>
  <si>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</si>
  <si>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</si>
  <si>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</si>
  <si>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</si>
  <si>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</si>
  <si>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</si>
  <si>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</si>
  <si>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</si>
  <si>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</si>
  <si>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</si>
  <si>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</si>
  <si>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</si>
  <si>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</si>
  <si>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</si>
  <si>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</si>
  <si>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</si>
  <si>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</si>
  <si>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</si>
  <si>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</si>
  <si>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</si>
  <si>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</si>
  <si>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</si>
  <si>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</si>
  <si>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</si>
  <si>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</si>
  <si>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</si>
  <si>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</si>
  <si>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</si>
  <si>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</si>
  <si>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</si>
  <si>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</si>
  <si>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</si>
  <si>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</si>
  <si>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</si>
  <si>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</si>
  <si>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</si>
  <si>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</si>
  <si>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</si>
  <si>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</si>
  <si>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</si>
  <si>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</si>
  <si>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</si>
  <si>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</si>
  <si>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</si>
  <si>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</si>
  <si>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</si>
  <si>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</si>
  <si>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</si>
  <si>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</si>
  <si>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</si>
  <si>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</si>
  <si>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</si>
  <si>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</si>
  <si>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</si>
  <si>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</si>
  <si>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</si>
  <si>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</si>
  <si>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</si>
  <si>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</si>
  <si>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</si>
  <si>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</si>
  <si>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</si>
  <si>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</si>
  <si>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</si>
  <si>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</si>
  <si>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</si>
  <si>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</si>
  <si>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</si>
  <si>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</si>
  <si>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</si>
  <si>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</si>
  <si>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</si>
  <si>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</si>
  <si>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</si>
  <si>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</si>
  <si>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</si>
  <si>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</si>
  <si>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</si>
  <si>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</si>
  <si>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</si>
  <si>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</si>
  <si>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</si>
  <si>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</si>
  <si>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</si>
  <si>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</si>
  <si>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</si>
  <si>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</si>
  <si>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</si>
  <si>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</si>
  <si>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</si>
  <si>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</si>
  <si>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</si>
  <si>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</si>
  <si>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</si>
  <si>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</si>
  <si>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</si>
  <si>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</si>
  <si>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</si>
  <si>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</si>
  <si>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</si>
  <si>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</si>
  <si>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</si>
  <si>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</si>
  <si>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</si>
  <si>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</si>
  <si>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</si>
  <si>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</si>
  <si>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</si>
  <si>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</si>
  <si>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</si>
  <si>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</si>
  <si>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</si>
  <si>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</si>
  <si>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</si>
  <si>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</si>
  <si>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</si>
  <si>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</si>
  <si>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</si>
  <si>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</si>
  <si>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</si>
  <si>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</si>
  <si>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</si>
  <si>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</si>
  <si>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</si>
  <si>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</si>
  <si>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</si>
  <si>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</si>
  <si>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</si>
  <si>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</si>
  <si>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</si>
  <si>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</si>
  <si>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</si>
  <si>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</si>
  <si>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</si>
  <si>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</si>
  <si>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</si>
  <si>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</si>
  <si>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</si>
  <si>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</si>
  <si>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</si>
  <si>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</si>
  <si>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</si>
  <si>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</si>
  <si>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</si>
  <si>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</si>
  <si>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</si>
  <si>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</si>
  <si>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</si>
  <si>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</si>
  <si>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</si>
  <si>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</si>
  <si>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</si>
  <si>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</si>
  <si>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</si>
  <si>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</si>
  <si>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</si>
  <si>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</si>
  <si>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</si>
  <si>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</si>
  <si>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</si>
  <si>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</si>
  <si>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</si>
  <si>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</si>
  <si>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</si>
  <si>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</si>
  <si>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</si>
  <si>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</si>
  <si>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</si>
  <si>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</si>
  <si>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</si>
  <si>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</si>
  <si>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</si>
  <si>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</si>
  <si>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</si>
  <si>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</si>
  <si>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</si>
  <si>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</si>
  <si>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</si>
  <si>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</si>
  <si>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</si>
  <si>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</si>
  <si>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</si>
  <si>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</si>
  <si>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</si>
  <si>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</si>
  <si>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</si>
  <si>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</si>
  <si>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</si>
  <si>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</si>
  <si>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</si>
  <si>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</si>
  <si>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</si>
  <si>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</si>
  <si>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</si>
  <si>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</si>
  <si>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</si>
  <si>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</si>
  <si>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</si>
  <si>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</si>
  <si>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</si>
  <si>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</si>
  <si>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</si>
  <si>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</si>
  <si>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</si>
  <si>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</si>
  <si>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</si>
  <si>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</si>
  <si>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</si>
  <si>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</si>
  <si>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</si>
  <si>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</si>
  <si>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</si>
  <si>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</si>
  <si>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</si>
  <si>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</si>
  <si>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</si>
  <si>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</si>
  <si>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</si>
  <si>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</si>
  <si>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</si>
  <si>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</si>
  <si>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</si>
  <si>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</si>
  <si>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</si>
  <si>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</si>
  <si>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</si>
  <si>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</si>
  <si>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</si>
  <si>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</si>
  <si>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</si>
  <si>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</si>
  <si>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</si>
  <si>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</si>
  <si>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</si>
  <si>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</si>
  <si>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</si>
  <si>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</si>
  <si>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</si>
  <si>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</si>
  <si>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</si>
  <si>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</si>
  <si>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</si>
  <si>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</si>
  <si>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</si>
  <si>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</si>
  <si>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</si>
  <si>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</si>
  <si>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</si>
  <si>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</si>
  <si>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</si>
  <si>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</si>
  <si>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</si>
  <si>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</si>
  <si>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</si>
  <si>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</si>
  <si>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</si>
  <si>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</si>
  <si>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</si>
  <si>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</si>
  <si>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</si>
  <si>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</si>
  <si>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</si>
  <si>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</si>
  <si>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</si>
  <si>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</si>
  <si>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</si>
  <si>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</si>
  <si>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</si>
  <si>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</si>
  <si>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</si>
  <si>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</si>
  <si>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</si>
  <si>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</si>
  <si>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</si>
  <si>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</si>
  <si>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</si>
  <si>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</si>
  <si>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</si>
  <si>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</si>
  <si>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</si>
  <si>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</si>
  <si>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</si>
  <si>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</si>
  <si>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</si>
  <si>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</si>
  <si>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</si>
  <si>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</si>
  <si>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</si>
  <si>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</si>
  <si>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</si>
  <si>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</si>
  <si>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</si>
  <si>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</si>
  <si>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</si>
  <si>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</si>
  <si>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</si>
  <si>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</si>
  <si>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</si>
  <si>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</si>
  <si>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</si>
  <si>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</si>
  <si>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</si>
  <si>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</si>
  <si>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</si>
  <si>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</si>
  <si>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</si>
  <si>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</si>
  <si>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</si>
  <si>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</si>
  <si>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</si>
  <si>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</si>
  <si>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</si>
  <si>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</si>
  <si>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</si>
  <si>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</si>
  <si>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</si>
  <si>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</si>
  <si>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</si>
  <si>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</si>
  <si>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</si>
  <si>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</si>
  <si>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</si>
  <si>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</si>
  <si>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</si>
  <si>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</si>
  <si>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</si>
  <si>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</si>
  <si>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</si>
  <si>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</si>
  <si>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</si>
  <si>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</si>
  <si>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</si>
  <si>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</si>
  <si>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</si>
  <si>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</si>
  <si>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</si>
  <si>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</si>
  <si>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</si>
  <si>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</si>
  <si>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</si>
  <si>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</si>
  <si>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</si>
  <si>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</si>
  <si>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</si>
  <si>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</si>
  <si>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</si>
  <si>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</si>
  <si>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</si>
  <si>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</si>
  <si>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</si>
  <si>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</si>
  <si>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</si>
  <si>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</si>
  <si>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</si>
  <si>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</si>
  <si>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</si>
  <si>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</si>
  <si>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</si>
  <si>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</si>
  <si>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</si>
  <si>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</si>
  <si>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</si>
  <si>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</si>
  <si>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</si>
  <si>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</si>
  <si>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</si>
  <si>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</si>
  <si>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</si>
  <si>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</si>
  <si>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</si>
  <si>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</si>
  <si>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</si>
  <si>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</si>
  <si>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</si>
  <si>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</si>
  <si>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</si>
  <si>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</si>
  <si>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</si>
  <si>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</si>
  <si>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</si>
  <si>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</si>
  <si>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</si>
  <si>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</si>
  <si>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</si>
  <si>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</si>
  <si>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</si>
  <si>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</si>
  <si>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</si>
  <si>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</si>
  <si>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</si>
  <si>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</si>
  <si>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</si>
  <si>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</si>
  <si>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</si>
  <si>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</si>
  <si>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</si>
  <si>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</si>
  <si>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</si>
  <si>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</si>
  <si>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</si>
  <si>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</si>
  <si>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</si>
  <si>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</si>
  <si>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</si>
  <si>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</si>
  <si>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</si>
  <si>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</si>
  <si>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</si>
  <si>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</si>
  <si>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</si>
  <si>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</si>
  <si>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</si>
  <si>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</si>
  <si>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</si>
  <si>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</si>
  <si>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</si>
  <si>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</si>
  <si>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</si>
  <si>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</si>
  <si>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</si>
  <si>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</si>
  <si>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</si>
  <si>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</si>
  <si>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</si>
  <si>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</si>
  <si>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</si>
  <si>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</si>
  <si>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</si>
  <si>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</si>
  <si>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</si>
  <si>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</si>
  <si>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</si>
  <si>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</si>
  <si>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</si>
  <si>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</si>
  <si>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</si>
  <si>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</si>
  <si>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</si>
  <si>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</si>
  <si>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</si>
  <si>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</si>
  <si>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</si>
  <si>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</si>
  <si>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</si>
  <si>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</si>
  <si>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</si>
  <si>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</si>
  <si>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</si>
  <si>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</si>
  <si>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</si>
  <si>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</si>
  <si>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</si>
  <si>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</si>
  <si>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</si>
  <si>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</si>
  <si>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</si>
  <si>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</si>
  <si>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</si>
  <si>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</si>
  <si>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</si>
  <si>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</si>
  <si>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</si>
  <si>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</si>
  <si>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</si>
  <si>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</si>
  <si>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</si>
  <si>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</si>
  <si>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</si>
  <si>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</si>
  <si>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</si>
  <si>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</si>
  <si>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</si>
  <si>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</si>
  <si>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</si>
  <si>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</si>
  <si>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</si>
  <si>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</si>
  <si>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</si>
  <si>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</si>
  <si>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</si>
  <si>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</si>
  <si>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</si>
  <si>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</si>
  <si>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</si>
  <si>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</si>
  <si>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</si>
  <si>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</si>
  <si>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</si>
  <si>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</si>
  <si>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</si>
  <si>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</si>
  <si>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</si>
  <si>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</si>
  <si>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</si>
  <si>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</si>
  <si>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</si>
  <si>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</si>
  <si>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</si>
  <si>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</si>
  <si>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</si>
  <si>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</si>
  <si>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</si>
  <si>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</si>
  <si>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</si>
  <si>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</si>
  <si>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</si>
  <si>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</si>
  <si>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</si>
  <si>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</si>
  <si>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</si>
  <si>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</si>
  <si>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</si>
  <si>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</si>
  <si>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</si>
  <si>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</si>
  <si>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</si>
  <si>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</si>
  <si>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</si>
  <si>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</si>
  <si>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</si>
  <si>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</si>
  <si>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</si>
  <si>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</si>
  <si>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</si>
  <si>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</si>
  <si>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</si>
  <si>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</si>
  <si>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</si>
  <si>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</si>
  <si>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</si>
  <si>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</si>
  <si>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</si>
  <si>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</si>
  <si>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</si>
  <si>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</si>
  <si>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</si>
  <si>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</si>
  <si>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</si>
  <si>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</si>
  <si>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</si>
  <si>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</si>
  <si>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</si>
  <si>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</si>
  <si>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</si>
  <si>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</si>
  <si>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</si>
  <si>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</si>
  <si>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</si>
  <si>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</si>
  <si>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</si>
  <si>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</si>
  <si>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</si>
  <si>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</si>
  <si>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</si>
  <si>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</si>
  <si>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</si>
  <si>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</si>
  <si>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</si>
  <si>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</si>
  <si>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</si>
  <si>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</si>
  <si>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</si>
  <si>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</si>
  <si>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</si>
  <si>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</si>
  <si>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</si>
  <si>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</si>
  <si>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</si>
  <si>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</si>
  <si>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</si>
  <si>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</si>
  <si>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</si>
  <si>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</si>
  <si>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</si>
  <si>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</si>
  <si>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</si>
  <si>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</si>
  <si>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</si>
  <si>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</si>
  <si>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</si>
  <si>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</si>
  <si>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</si>
  <si>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</si>
  <si>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</si>
  <si>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</si>
  <si>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</si>
  <si>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</si>
  <si>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</si>
  <si>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</si>
  <si>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</si>
  <si>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</si>
  <si>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</si>
  <si>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</si>
  <si>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</si>
  <si>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</si>
  <si>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</si>
  <si>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</si>
  <si>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</si>
  <si>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</si>
  <si>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</si>
  <si>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</si>
  <si>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</si>
  <si>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</si>
  <si>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</si>
  <si>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</si>
  <si>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</si>
  <si>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</si>
  <si>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</si>
  <si>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</si>
  <si>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</si>
  <si>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</si>
  <si>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</si>
  <si>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</si>
  <si>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</si>
  <si>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</si>
  <si>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</si>
  <si>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</si>
  <si>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</si>
  <si>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</si>
  <si>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</si>
  <si>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</si>
  <si>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</si>
  <si>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</si>
  <si>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</si>
  <si>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</si>
  <si>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</si>
  <si>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</si>
  <si>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</si>
  <si>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</si>
  <si>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</si>
  <si>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</si>
  <si>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</si>
  <si>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</si>
  <si>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</si>
  <si>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</si>
  <si>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</si>
  <si>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</si>
  <si>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</si>
  <si>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</si>
  <si>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</si>
  <si>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</si>
  <si>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</si>
  <si>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</si>
  <si>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</si>
  <si>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</si>
  <si>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</si>
  <si>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</si>
  <si>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</si>
  <si>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</si>
  <si>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</si>
  <si>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</si>
  <si>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</si>
  <si>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</si>
  <si>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</si>
  <si>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</si>
  <si>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</si>
  <si>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</si>
  <si>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</si>
  <si>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</si>
  <si>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</si>
  <si>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</si>
  <si>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</si>
  <si>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</si>
  <si>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</si>
  <si>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</si>
  <si>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</si>
  <si>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</si>
  <si>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</si>
  <si>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</si>
  <si>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</si>
  <si>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</si>
  <si>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</si>
  <si>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</si>
  <si>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</si>
  <si>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</si>
  <si>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</si>
  <si>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</si>
  <si>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</si>
  <si>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</si>
  <si>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</si>
  <si>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</si>
  <si>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</si>
  <si>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</si>
  <si>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</si>
  <si>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</si>
  <si>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</si>
  <si>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</si>
  <si>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</si>
  <si>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</si>
  <si>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</si>
  <si>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</si>
  <si>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</si>
  <si>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</si>
  <si>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</si>
  <si>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</si>
  <si>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</si>
  <si>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</si>
  <si>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</si>
  <si>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</si>
  <si>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</si>
  <si>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</si>
  <si>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</si>
  <si>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</si>
  <si>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</si>
  <si>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</si>
  <si>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</si>
  <si>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</si>
  <si>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</si>
  <si>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</si>
  <si>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</si>
  <si>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</si>
  <si>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</si>
  <si>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</si>
  <si>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</si>
  <si>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</si>
  <si>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</si>
  <si>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</si>
  <si>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</si>
  <si>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</si>
  <si>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</si>
  <si>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</si>
  <si>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</si>
  <si>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</si>
  <si>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</si>
  <si>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</si>
  <si>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</si>
  <si>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</si>
  <si>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</si>
  <si>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</si>
  <si>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</si>
  <si>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</si>
  <si>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</si>
  <si>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</si>
  <si>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</si>
  <si>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</si>
  <si>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</si>
  <si>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</si>
  <si>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</si>
  <si>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</si>
  <si>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</si>
  <si>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</si>
  <si>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</si>
  <si>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</si>
  <si>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</si>
  <si>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</si>
  <si>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</si>
  <si>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</si>
  <si>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</si>
  <si>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</si>
  <si>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</si>
  <si>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</si>
  <si>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</si>
  <si>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</si>
  <si>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</si>
  <si>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</si>
  <si>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</si>
  <si>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</si>
  <si>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</si>
  <si>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</si>
  <si>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</si>
  <si>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</si>
  <si>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</si>
  <si>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</si>
  <si>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</si>
  <si>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</si>
  <si>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</si>
  <si>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</si>
  <si>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</si>
  <si>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</si>
  <si>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</si>
  <si>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</si>
  <si>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</si>
  <si>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</si>
  <si>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</si>
  <si>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</si>
  <si>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</si>
  <si>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</si>
  <si>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</si>
  <si>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</si>
  <si>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</si>
  <si>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</si>
  <si>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</si>
  <si>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</si>
  <si>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</si>
  <si>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</si>
  <si>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</si>
  <si>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</si>
  <si>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</si>
  <si>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</si>
  <si>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</si>
  <si>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</si>
  <si>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</si>
  <si>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</si>
  <si>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</si>
  <si>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</si>
  <si>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</si>
  <si>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</si>
  <si>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</si>
  <si>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</si>
  <si>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</si>
  <si>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</si>
  <si>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</si>
  <si>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</si>
  <si>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</si>
  <si>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</si>
  <si>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</si>
  <si>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</si>
  <si>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</si>
  <si>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</si>
  <si>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</si>
  <si>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</si>
  <si>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</si>
  <si>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</si>
  <si>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</si>
  <si>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</si>
  <si>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</si>
  <si>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</si>
  <si>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</si>
  <si>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</si>
  <si>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</si>
  <si>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</si>
  <si>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</si>
  <si>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</si>
  <si>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</si>
  <si>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</si>
  <si>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</si>
  <si>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</si>
  <si>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</si>
  <si>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</si>
  <si>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</si>
  <si>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</si>
  <si>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</si>
  <si>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</si>
  <si>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</si>
  <si>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</si>
  <si>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</si>
  <si>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</si>
  <si>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</si>
  <si>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</si>
  <si>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</si>
  <si>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</si>
  <si>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</si>
  <si>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</si>
  <si>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</si>
  <si>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</si>
  <si>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</si>
  <si>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</si>
  <si>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</si>
  <si>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</si>
  <si>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</si>
  <si>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</si>
  <si>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</si>
  <si>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</si>
  <si>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</si>
  <si>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</si>
  <si>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</si>
  <si>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</si>
  <si>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</si>
  <si>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</si>
  <si>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</si>
  <si>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</si>
  <si>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</si>
  <si>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</si>
  <si>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</si>
  <si>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</si>
  <si>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</si>
  <si>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</si>
  <si>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</si>
  <si>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</si>
  <si>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</si>
  <si>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</si>
  <si>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</si>
  <si>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</si>
  <si>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</si>
  <si>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</si>
  <si>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</si>
  <si>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</si>
  <si>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</si>
  <si>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</si>
  <si>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</si>
  <si>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</si>
  <si>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</si>
  <si>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</si>
  <si>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</si>
  <si>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</si>
  <si>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</si>
  <si>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</si>
  <si>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</si>
  <si>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</si>
  <si>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</si>
  <si>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</si>
  <si>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</si>
  <si>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</si>
  <si>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</si>
  <si>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</si>
  <si>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</si>
  <si>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</si>
  <si>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</si>
  <si>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</si>
  <si>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</si>
  <si>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</si>
  <si>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</si>
  <si>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</si>
  <si>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</si>
  <si>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</si>
  <si>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</si>
  <si>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</si>
  <si>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</si>
  <si>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</si>
  <si>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</si>
  <si>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</si>
  <si>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</si>
  <si>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</si>
  <si>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</si>
  <si>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</si>
  <si>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</si>
  <si>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</si>
  <si>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</si>
  <si>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</si>
  <si>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</si>
  <si>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</si>
  <si>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</si>
  <si>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</si>
  <si>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</si>
  <si>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</si>
  <si>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</si>
  <si>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</si>
  <si>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</si>
  <si>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</si>
  <si>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</si>
  <si>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</si>
  <si>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</si>
  <si>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</si>
  <si>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</si>
  <si>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</si>
  <si>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</si>
  <si>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</si>
  <si>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</si>
  <si>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</si>
  <si>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</si>
  <si>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</si>
  <si>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</si>
  <si>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</si>
  <si>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</si>
  <si>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</si>
  <si>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</si>
  <si>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</si>
  <si>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</si>
  <si>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</si>
  <si>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</si>
  <si>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</si>
  <si>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</si>
  <si>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</si>
  <si>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</si>
  <si>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</si>
  <si>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</si>
  <si>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</si>
  <si>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</si>
  <si>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</si>
  <si>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</si>
  <si>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</si>
  <si>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</si>
  <si>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</si>
  <si>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</si>
  <si>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</si>
  <si>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</si>
  <si>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</si>
  <si>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</si>
  <si>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</si>
  <si>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</si>
  <si>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</si>
  <si>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</si>
  <si>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</si>
  <si>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</si>
  <si>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</si>
  <si>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</si>
  <si>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</si>
  <si>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</si>
  <si>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</si>
  <si>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</si>
  <si>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</si>
  <si>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</si>
  <si>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</si>
  <si>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</si>
  <si>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</si>
  <si>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</si>
  <si>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</si>
  <si>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</si>
  <si>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</si>
  <si>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</si>
  <si>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</si>
  <si>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</si>
  <si>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</si>
  <si>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</si>
  <si>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</si>
  <si>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</si>
  <si>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</si>
  <si>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</si>
  <si>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</si>
  <si>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</si>
  <si>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</si>
  <si>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</si>
  <si>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</si>
  <si>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</si>
  <si>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</si>
  <si>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</si>
  <si>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</si>
  <si>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</si>
  <si>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</si>
  <si>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</si>
  <si>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</si>
  <si>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</si>
  <si>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</si>
  <si>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</si>
  <si>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</si>
  <si>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</si>
  <si>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</si>
  <si>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</si>
  <si>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</si>
  <si>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</si>
  <si>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</si>
  <si>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</si>
  <si>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</si>
  <si>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</si>
  <si>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</si>
  <si>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</si>
  <si>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</si>
  <si>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</si>
  <si>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</si>
  <si>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</si>
  <si>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</si>
  <si>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</si>
  <si>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</si>
  <si>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</si>
  <si>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</si>
  <si>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</si>
  <si>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</si>
  <si>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</si>
  <si>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</si>
  <si>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</si>
  <si>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</si>
  <si>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</si>
  <si>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</si>
  <si>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</si>
  <si>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</si>
  <si>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</si>
  <si>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</si>
  <si>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</si>
  <si>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</si>
  <si>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</si>
  <si>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</si>
  <si>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</si>
  <si>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</si>
  <si>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</si>
  <si>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</si>
  <si>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</si>
  <si>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</si>
  <si>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</si>
  <si>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</si>
  <si>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</si>
  <si>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</si>
  <si>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</si>
  <si>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</si>
  <si>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</si>
  <si>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</si>
  <si>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</si>
  <si>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</si>
  <si>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</si>
  <si>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</si>
  <si>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</si>
  <si>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</si>
  <si>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</si>
  <si>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</si>
  <si>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</si>
  <si>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</si>
  <si>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</si>
  <si>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</si>
  <si>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</si>
  <si>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</si>
  <si>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</si>
  <si>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</si>
  <si>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</si>
  <si>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</si>
  <si>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</si>
  <si>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</si>
  <si>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</si>
  <si>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</si>
  <si>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</si>
  <si>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</si>
  <si>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</si>
  <si>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</si>
  <si>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</si>
  <si>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</si>
  <si>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</si>
  <si>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</si>
  <si>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</si>
  <si>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</si>
  <si>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</si>
  <si>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</si>
  <si>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</si>
  <si>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</si>
  <si>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</si>
  <si>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</si>
  <si>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</si>
  <si>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</si>
  <si>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</si>
  <si>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</si>
  <si>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</si>
  <si>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</si>
  <si>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</si>
  <si>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</si>
  <si>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</si>
  <si>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</si>
  <si>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</si>
  <si>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</si>
  <si>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</si>
  <si>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</si>
  <si>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</si>
  <si>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</si>
  <si>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</si>
  <si>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</si>
  <si>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</si>
  <si>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</si>
  <si>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</si>
  <si>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</si>
  <si>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</si>
  <si>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</si>
  <si>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</si>
  <si>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</si>
  <si>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</si>
  <si>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</si>
  <si>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</si>
  <si>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</si>
  <si>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</si>
  <si>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</si>
  <si>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</si>
  <si>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</si>
  <si>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</si>
  <si>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</si>
  <si>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</si>
  <si>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</si>
  <si>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</si>
  <si>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</si>
  <si>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</si>
  <si>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</si>
  <si>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</si>
  <si>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</si>
  <si>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</si>
  <si>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</si>
  <si>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</si>
  <si>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</si>
  <si>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</si>
  <si>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</si>
  <si>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</si>
  <si>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</si>
  <si>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</si>
  <si>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</si>
  <si>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</si>
  <si>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</si>
  <si>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</si>
  <si>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</si>
  <si>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</si>
  <si>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</si>
  <si>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</si>
  <si>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</si>
  <si>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</si>
  <si>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</si>
  <si>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</si>
  <si>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</si>
  <si>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</si>
  <si>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</si>
  <si>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</si>
  <si>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</si>
  <si>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</si>
  <si>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</si>
  <si>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</si>
  <si>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</si>
  <si>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</si>
  <si>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</si>
  <si>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</si>
  <si>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</si>
  <si>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</si>
  <si>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</si>
  <si>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</si>
  <si>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</si>
  <si>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</si>
  <si>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</si>
  <si>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</si>
  <si>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</si>
  <si>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</si>
  <si>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</si>
  <si>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</si>
  <si>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</si>
  <si>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</si>
  <si>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</si>
  <si>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</si>
  <si>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</si>
  <si>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</si>
  <si>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</si>
  <si>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</si>
  <si>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</si>
  <si>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</si>
  <si>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</si>
  <si>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</si>
  <si>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</si>
  <si>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</si>
  <si>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</si>
  <si>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</si>
  <si>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</si>
  <si>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</si>
  <si>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</si>
  <si>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</si>
  <si>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</si>
  <si>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</si>
  <si>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</si>
  <si>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</si>
  <si>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</si>
  <si>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</si>
  <si>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</si>
  <si>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</si>
  <si>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</si>
  <si>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</si>
  <si>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</si>
  <si>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</si>
  <si>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</si>
  <si>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</si>
  <si>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</si>
  <si>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</si>
  <si>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</si>
  <si>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</si>
  <si>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</si>
  <si>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</si>
  <si>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</si>
  <si>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</si>
  <si>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</si>
  <si>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</si>
  <si>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</si>
  <si>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</si>
  <si>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</si>
  <si>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</si>
  <si>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</si>
  <si>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</si>
  <si>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</si>
  <si>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</si>
  <si>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</si>
  <si>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</si>
  <si>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</si>
  <si>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</si>
  <si>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</si>
  <si>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</si>
  <si>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</si>
  <si>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</si>
  <si>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</si>
  <si>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</si>
  <si>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</si>
  <si>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</si>
  <si>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</si>
  <si>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</si>
  <si>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</si>
  <si>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</si>
  <si>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</si>
  <si>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</si>
  <si>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</si>
  <si>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</si>
  <si>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</si>
  <si>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</si>
  <si>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</si>
  <si>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</si>
  <si>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</si>
  <si>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</si>
  <si>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</si>
  <si>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</si>
  <si>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</si>
  <si>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</si>
  <si>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</si>
  <si>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</si>
  <si>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</si>
  <si>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</si>
  <si>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</si>
  <si>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</si>
  <si>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</si>
  <si>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</si>
  <si>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</si>
  <si>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</si>
  <si>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</si>
  <si>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</si>
  <si>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</si>
  <si>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</si>
  <si>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</si>
  <si>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</si>
  <si>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</si>
  <si>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</si>
  <si>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</si>
  <si>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</si>
  <si>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</si>
  <si>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</si>
  <si>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</si>
  <si>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</si>
  <si>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</si>
  <si>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</si>
  <si>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</si>
  <si>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</si>
  <si>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</si>
  <si>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</si>
  <si>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</si>
  <si>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</si>
  <si>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</si>
  <si>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</si>
  <si>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</si>
  <si>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</si>
  <si>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</si>
  <si>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</si>
  <si>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</si>
  <si>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</si>
  <si>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</si>
  <si>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</si>
  <si>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</si>
  <si>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</si>
  <si>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</si>
  <si>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</si>
  <si>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</si>
  <si>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</si>
  <si>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</si>
  <si>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</si>
  <si>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</si>
  <si>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</si>
  <si>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</si>
  <si>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</si>
  <si>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</si>
  <si>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</si>
  <si>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</si>
  <si>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</si>
  <si>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</si>
  <si>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</si>
  <si>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</si>
  <si>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</si>
  <si>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</si>
  <si>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</si>
  <si>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</si>
  <si>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</si>
  <si>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</si>
  <si>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</si>
  <si>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</si>
  <si>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</si>
  <si>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</si>
  <si>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</si>
  <si>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</si>
  <si>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</si>
  <si>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</si>
  <si>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</si>
  <si>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</si>
  <si>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</si>
  <si>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</si>
  <si>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</si>
  <si>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</si>
  <si>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</si>
  <si>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</si>
  <si>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</si>
  <si>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</si>
  <si>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</si>
  <si>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</si>
  <si>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</si>
  <si>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</si>
  <si>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</si>
  <si>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</si>
  <si>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</si>
  <si>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</si>
  <si>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</si>
  <si>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</si>
  <si>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</si>
  <si>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</si>
  <si>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</si>
  <si>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</si>
  <si>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</si>
  <si>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</si>
  <si>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</si>
  <si>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</si>
  <si>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</si>
  <si>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</si>
  <si>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</si>
  <si>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</si>
  <si>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</si>
  <si>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</si>
  <si>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</si>
  <si>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</si>
  <si>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</si>
  <si>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</si>
  <si>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</si>
  <si>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</si>
  <si>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</si>
  <si>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</si>
  <si>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</si>
  <si>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</si>
  <si>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</si>
  <si>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</si>
  <si>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</si>
  <si>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</si>
  <si>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</si>
  <si>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</si>
  <si>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</si>
  <si>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</si>
  <si>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</si>
  <si>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</si>
  <si>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</si>
  <si>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</si>
  <si>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</si>
  <si>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</si>
  <si>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</si>
  <si>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</si>
  <si>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</si>
  <si>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</si>
  <si>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</si>
  <si>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</si>
  <si>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</si>
  <si>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</si>
  <si>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</si>
  <si>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</si>
  <si>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</si>
  <si>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</si>
  <si>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</si>
  <si>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</si>
  <si>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</si>
  <si>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</si>
  <si>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</si>
  <si>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</si>
  <si>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</si>
  <si>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</si>
  <si>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</si>
  <si>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</si>
  <si>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</si>
  <si>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</si>
  <si>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</si>
  <si>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</si>
  <si>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</si>
  <si>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</si>
  <si>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</si>
  <si>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</si>
  <si>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</si>
  <si>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</si>
  <si>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</si>
  <si>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</si>
  <si>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</si>
  <si>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</si>
  <si>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</si>
  <si>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</si>
  <si>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</si>
  <si>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</si>
  <si>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</si>
  <si>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</si>
  <si>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</si>
  <si>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</si>
  <si>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</si>
  <si>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</si>
  <si>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</si>
  <si>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</si>
  <si>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</si>
  <si>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</si>
  <si>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</si>
  <si>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</si>
  <si>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</si>
  <si>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</si>
  <si>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</si>
  <si>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</si>
  <si>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</si>
  <si>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</si>
  <si>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</si>
  <si>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</si>
  <si>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</si>
  <si>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</si>
  <si>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</si>
  <si>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</si>
  <si>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</si>
  <si>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</si>
  <si>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</si>
  <si>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</si>
  <si>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</si>
  <si>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</si>
  <si>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</si>
  <si>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</si>
  <si>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</si>
  <si>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</si>
  <si>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</si>
  <si>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</si>
  <si>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</si>
  <si>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</si>
  <si>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</si>
  <si>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</si>
  <si>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</si>
  <si>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</si>
  <si>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</si>
  <si>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</si>
  <si>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</si>
  <si>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</si>
  <si>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</si>
  <si>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</si>
  <si>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</si>
  <si>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</si>
  <si>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</si>
  <si>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</si>
  <si>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</si>
  <si>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</si>
  <si>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</si>
  <si>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</si>
  <si>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</si>
  <si>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</si>
  <si>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</si>
  <si>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</si>
  <si>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</si>
  <si>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</si>
  <si>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</si>
  <si>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</si>
  <si>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</si>
  <si>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</si>
  <si>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</si>
  <si>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</si>
  <si>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</si>
  <si>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</si>
  <si>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</si>
  <si>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</si>
  <si>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</si>
  <si>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</si>
  <si>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</si>
  <si>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</si>
  <si>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</si>
  <si>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</si>
  <si>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</si>
  <si>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</si>
  <si>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</si>
  <si>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</si>
  <si>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</si>
  <si>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</si>
  <si>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</si>
  <si>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</si>
  <si>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</si>
  <si>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</si>
  <si>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</si>
  <si>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</si>
  <si>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</si>
  <si>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</si>
  <si>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</si>
  <si>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</si>
  <si>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</si>
  <si>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</si>
  <si>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</si>
  <si>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</si>
  <si>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</si>
  <si>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</si>
  <si>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</si>
  <si>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</si>
  <si>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</si>
  <si>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</si>
  <si>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</si>
  <si>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</si>
  <si>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</si>
  <si>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</si>
  <si>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</si>
  <si>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</si>
  <si>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</si>
  <si>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</si>
  <si>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</si>
  <si>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</si>
  <si>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</si>
  <si>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</si>
  <si>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</si>
  <si>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</si>
  <si>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</si>
  <si>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</si>
  <si>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</si>
  <si>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</si>
  <si>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</si>
  <si>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</si>
  <si>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</si>
  <si>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</si>
  <si>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</si>
  <si>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</si>
  <si>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</si>
  <si>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</si>
  <si>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</si>
  <si>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</si>
  <si>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</si>
  <si>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</si>
  <si>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</si>
  <si>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</si>
  <si>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</si>
  <si>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</si>
  <si>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</si>
  <si>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</si>
  <si>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</si>
  <si>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</si>
  <si>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</si>
  <si>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</si>
  <si>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</si>
  <si>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</si>
  <si>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</si>
  <si>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</si>
  <si>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</si>
  <si>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</si>
  <si>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</si>
  <si>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</si>
  <si>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</si>
  <si>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</si>
  <si>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</si>
  <si>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</si>
  <si>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</si>
  <si>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</si>
  <si>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</si>
  <si>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</si>
  <si>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</si>
  <si>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</si>
  <si>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</si>
  <si>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</si>
  <si>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</si>
  <si>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</si>
  <si>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</si>
  <si>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</si>
  <si>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</si>
  <si>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</si>
  <si>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</si>
  <si>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</si>
  <si>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</si>
  <si>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</si>
  <si>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</si>
  <si>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</si>
  <si>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</si>
  <si>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</si>
  <si>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</si>
  <si>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</si>
  <si>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</si>
  <si>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</si>
  <si>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</si>
  <si>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</si>
  <si>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</si>
  <si>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</si>
  <si>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</si>
  <si>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</si>
  <si>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</si>
  <si>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</si>
  <si>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</si>
  <si>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</si>
  <si>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</si>
  <si>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</si>
  <si>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</si>
  <si>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</si>
  <si>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</si>
  <si>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</si>
  <si>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</si>
  <si>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</si>
  <si>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</si>
  <si>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</si>
  <si>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</si>
  <si>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</si>
  <si>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</si>
  <si>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</si>
  <si>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</si>
  <si>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</si>
  <si>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</si>
  <si>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</si>
  <si>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</si>
  <si>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</si>
  <si>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</si>
  <si>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</si>
  <si>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</si>
  <si>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</si>
  <si>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</si>
  <si>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</si>
  <si>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</si>
  <si>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</si>
  <si>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</si>
  <si>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</si>
  <si>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</si>
  <si>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</si>
  <si>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</si>
  <si>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</si>
  <si>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</si>
  <si>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</si>
  <si>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</si>
  <si>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</si>
  <si>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</si>
  <si>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</si>
  <si>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</si>
  <si>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</si>
  <si>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</si>
  <si>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</si>
  <si>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</si>
  <si>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</si>
  <si>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</si>
  <si>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</si>
  <si>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</si>
  <si>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</si>
  <si>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</si>
  <si>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</si>
  <si>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</si>
  <si>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</si>
  <si>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</si>
  <si>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</si>
  <si>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</si>
  <si>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</si>
  <si>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</si>
  <si>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</si>
  <si>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</si>
  <si>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</si>
  <si>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</si>
  <si>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</si>
  <si>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</si>
  <si>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</si>
  <si>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</si>
  <si>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</si>
  <si>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</si>
  <si>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</si>
  <si>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</si>
  <si>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</si>
  <si>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</si>
  <si>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</si>
  <si>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</si>
  <si>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</si>
  <si>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</si>
  <si>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</si>
  <si>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</si>
  <si>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</si>
  <si>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</si>
  <si>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</si>
  <si>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</si>
  <si>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</si>
  <si>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</si>
  <si>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</si>
  <si>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</si>
  <si>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</si>
  <si>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</si>
  <si>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</si>
  <si>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</si>
  <si>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</si>
  <si>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</si>
  <si>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</si>
  <si>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</si>
  <si>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</si>
  <si>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</si>
  <si>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</si>
  <si>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</si>
  <si>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</si>
  <si>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</si>
  <si>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</si>
  <si>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</si>
  <si>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</si>
  <si>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</si>
  <si>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</si>
  <si>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</si>
  <si>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</si>
  <si>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</si>
  <si>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</si>
  <si>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</si>
  <si>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</si>
  <si>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</si>
  <si>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</si>
  <si>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</si>
  <si>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</si>
  <si>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</si>
  <si>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</si>
  <si>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</si>
  <si>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</si>
  <si>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</si>
  <si>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</si>
  <si>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</si>
  <si>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</si>
  <si>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</si>
  <si>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</si>
  <si>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</si>
  <si>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</si>
  <si>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</si>
  <si>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</si>
  <si>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</si>
  <si>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</si>
  <si>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</si>
  <si>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</si>
  <si>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</si>
  <si>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</si>
  <si>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</si>
  <si>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</si>
  <si>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</si>
  <si>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</si>
  <si>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</si>
  <si>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</si>
  <si>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</si>
  <si>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</si>
  <si>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</si>
  <si>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</si>
  <si>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</si>
  <si>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</si>
  <si>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</si>
  <si>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</si>
  <si>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</si>
  <si>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</si>
  <si>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</si>
  <si>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</si>
  <si>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</si>
  <si>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</si>
  <si>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</si>
  <si>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</si>
  <si>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</si>
  <si>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</si>
  <si>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</si>
  <si>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</si>
  <si>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</si>
  <si>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</si>
  <si>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</si>
  <si>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</si>
  <si>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</si>
  <si>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</si>
  <si>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</si>
  <si>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</si>
  <si>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</si>
  <si>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</si>
  <si>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</si>
  <si>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</si>
  <si>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</si>
  <si>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</si>
  <si>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</si>
  <si>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</si>
  <si>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</si>
  <si>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</si>
  <si>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</si>
  <si>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</si>
  <si>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</si>
  <si>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</si>
  <si>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</si>
  <si>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</si>
  <si>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</si>
  <si>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</si>
  <si>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</si>
  <si>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</si>
  <si>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</si>
  <si>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</si>
  <si>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</si>
  <si>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</si>
  <si>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</si>
  <si>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</si>
  <si>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</si>
  <si>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</si>
  <si>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</si>
  <si>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</si>
  <si>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</si>
  <si>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</si>
  <si>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</si>
  <si>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</si>
  <si>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</si>
  <si>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</si>
  <si>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</si>
  <si>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</si>
  <si>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</si>
  <si>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</si>
  <si>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</si>
  <si>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</si>
  <si>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</si>
  <si>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</si>
  <si>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</si>
  <si>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</si>
  <si>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</si>
  <si>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</si>
  <si>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</si>
  <si>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</si>
  <si>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</si>
  <si>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</si>
  <si>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</si>
  <si>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</si>
  <si>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</si>
  <si>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</si>
  <si>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</si>
  <si>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</si>
  <si>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</si>
  <si>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</si>
  <si>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</si>
  <si>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</si>
  <si>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</si>
  <si>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</si>
  <si>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</si>
  <si>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</si>
  <si>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</si>
  <si>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</si>
  <si>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</si>
  <si>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</si>
  <si>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</si>
  <si>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</si>
  <si>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</si>
  <si>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</si>
  <si>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</si>
  <si>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</si>
  <si>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</si>
  <si>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</si>
  <si>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</si>
  <si>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</si>
  <si>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</si>
  <si>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</si>
  <si>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</si>
  <si>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</si>
  <si>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</si>
  <si>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</si>
  <si>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</si>
  <si>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</si>
  <si>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</si>
  <si>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</si>
  <si>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</si>
  <si>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</si>
  <si>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</si>
  <si>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</si>
  <si>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</si>
  <si>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</si>
  <si>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</si>
  <si>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</si>
  <si>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</si>
  <si>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</si>
  <si>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</si>
  <si>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</si>
  <si>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</si>
  <si>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</si>
  <si>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</si>
  <si>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</si>
  <si>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</si>
  <si>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</si>
  <si>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</si>
  <si>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</si>
  <si>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</si>
  <si>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</si>
  <si>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</si>
  <si>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</si>
  <si>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</si>
  <si>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</si>
  <si>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</si>
  <si>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</si>
  <si>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</si>
  <si>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</si>
  <si>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</si>
  <si>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</si>
  <si>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</si>
  <si>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</si>
  <si>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</si>
  <si>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</si>
  <si>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</si>
  <si>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</si>
  <si>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</si>
  <si>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</si>
  <si>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</si>
  <si>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</si>
  <si>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</si>
  <si>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</si>
  <si>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</si>
  <si>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</si>
  <si>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</si>
  <si>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</si>
  <si>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</si>
  <si>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</si>
  <si>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</si>
  <si>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</si>
  <si>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</si>
  <si>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</si>
  <si>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</si>
  <si>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</si>
  <si>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</si>
  <si>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</si>
  <si>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</si>
  <si>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</si>
  <si>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</si>
  <si>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</si>
  <si>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</si>
  <si>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</si>
  <si>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</si>
  <si>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</si>
  <si>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</si>
  <si>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</si>
  <si>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</si>
  <si>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</si>
  <si>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</si>
  <si>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</si>
  <si>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</si>
  <si>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</si>
  <si>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</si>
  <si>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</si>
  <si>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</si>
  <si>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</si>
  <si>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</si>
  <si>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</si>
  <si>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</si>
  <si>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</si>
  <si>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</si>
  <si>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</si>
  <si>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</si>
  <si>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</si>
  <si>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</si>
  <si>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</si>
  <si>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</si>
  <si>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</si>
  <si>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</si>
  <si>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</si>
  <si>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</si>
  <si>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</si>
  <si>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</si>
  <si>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</si>
  <si>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</si>
  <si>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</si>
  <si>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</si>
  <si>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</si>
  <si>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</si>
  <si>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</si>
  <si>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</si>
  <si>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</si>
  <si>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</si>
  <si>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</si>
  <si>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</si>
  <si>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</si>
  <si>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</si>
  <si>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</si>
  <si>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</si>
  <si>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</si>
  <si>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</si>
  <si>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</si>
  <si>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</si>
  <si>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</si>
  <si>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</si>
  <si>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</si>
  <si>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</si>
  <si>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</si>
  <si>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</si>
  <si>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</si>
  <si>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</si>
  <si>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</si>
  <si>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</si>
  <si>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</si>
  <si>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</si>
  <si>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</si>
  <si>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</si>
  <si>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</si>
  <si>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</si>
  <si>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</si>
  <si>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</si>
  <si>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</si>
  <si>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</si>
  <si>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</si>
  <si>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</si>
  <si>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</si>
  <si>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</si>
  <si>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</si>
  <si>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</si>
  <si>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</si>
  <si>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</si>
  <si>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</si>
  <si>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</si>
  <si>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</si>
  <si>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</si>
  <si>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</si>
  <si>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</si>
  <si>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</si>
  <si>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</si>
  <si>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</si>
  <si>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</si>
  <si>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</si>
  <si>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</si>
  <si>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</si>
  <si>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</si>
  <si>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</si>
  <si>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</si>
  <si>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</si>
  <si>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</si>
  <si>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</si>
  <si>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</si>
  <si>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</si>
  <si>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</si>
  <si>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</si>
  <si>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</si>
  <si>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</si>
  <si>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</si>
  <si>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</si>
  <si>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</si>
  <si>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</si>
  <si>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</si>
  <si>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</si>
  <si>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</si>
  <si>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</si>
  <si>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</si>
  <si>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</si>
  <si>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</si>
  <si>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</si>
  <si>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</si>
  <si>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</si>
  <si>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</si>
  <si>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</si>
  <si>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</si>
  <si>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</si>
  <si>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</si>
  <si>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</si>
  <si>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</si>
  <si>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</si>
  <si>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</si>
  <si>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</si>
  <si>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</si>
  <si>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</si>
  <si>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</si>
  <si>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</si>
  <si>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</si>
  <si>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</si>
  <si>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</si>
  <si>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</si>
  <si>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</si>
  <si>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</si>
  <si>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</si>
  <si>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</si>
  <si>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</si>
  <si>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</si>
  <si>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</si>
  <si>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</si>
  <si>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</si>
  <si>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</si>
  <si>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</si>
  <si>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</si>
  <si>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</si>
  <si>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</si>
  <si>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</si>
  <si>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</si>
  <si>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</si>
  <si>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</si>
  <si>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</si>
  <si>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</si>
  <si>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</si>
  <si>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</si>
  <si>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</si>
  <si>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</si>
  <si>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</si>
  <si>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</si>
  <si>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</si>
  <si>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</si>
  <si>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</si>
  <si>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</si>
  <si>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</si>
  <si>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</si>
  <si>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</si>
  <si>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</si>
  <si>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</si>
  <si>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</si>
  <si>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</si>
  <si>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</si>
  <si>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</si>
  <si>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</si>
  <si>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</si>
  <si>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</si>
  <si>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</si>
  <si>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</si>
  <si>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</si>
  <si>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</si>
  <si>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</si>
  <si>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</si>
  <si>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</si>
  <si>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</si>
  <si>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</si>
  <si>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</si>
  <si>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</si>
  <si>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</si>
  <si>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</si>
  <si>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</si>
  <si>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</si>
  <si>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</si>
  <si>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</si>
  <si>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</si>
  <si>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</si>
  <si>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</si>
  <si>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</si>
  <si>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</si>
  <si>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</si>
  <si>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</si>
  <si>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</si>
  <si>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</si>
  <si>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</si>
  <si>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</si>
  <si>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</si>
  <si>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</si>
  <si>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</si>
  <si>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</si>
  <si>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</si>
  <si>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</si>
  <si>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</si>
  <si>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</si>
  <si>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</si>
  <si>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</si>
  <si>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</si>
  <si>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</si>
  <si>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</si>
  <si>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</si>
  <si>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</si>
  <si>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</si>
  <si>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</si>
  <si>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</si>
  <si>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</si>
  <si>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</si>
  <si>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</si>
  <si>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</si>
  <si>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</si>
  <si>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</si>
  <si>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</si>
  <si>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</si>
  <si>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</si>
  <si>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</si>
  <si>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</si>
  <si>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</si>
  <si>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</si>
  <si>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</si>
  <si>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</si>
  <si>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</si>
  <si>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</si>
  <si>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</si>
  <si>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</si>
  <si>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</si>
  <si>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</si>
  <si>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</si>
  <si>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</si>
  <si>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</si>
  <si>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</si>
  <si>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</si>
  <si>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</si>
  <si>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</si>
  <si>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</si>
  <si>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</si>
  <si>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</si>
  <si>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</si>
  <si>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</si>
  <si>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</si>
  <si>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</si>
  <si>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</si>
  <si>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</si>
  <si>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</si>
  <si>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</si>
  <si>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</si>
  <si>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</si>
  <si>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</si>
  <si>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</si>
  <si>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</si>
  <si>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</si>
  <si>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</si>
  <si>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</si>
  <si>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</si>
  <si>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</si>
  <si>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</si>
  <si>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</si>
  <si>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</si>
  <si>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</si>
  <si>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</si>
  <si>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</si>
  <si>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</si>
  <si>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</si>
  <si>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</si>
  <si>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</si>
  <si>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</si>
  <si>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</si>
  <si>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</si>
  <si>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</si>
  <si>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</si>
  <si>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</si>
  <si>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</si>
  <si>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</si>
  <si>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</si>
  <si>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</si>
  <si>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</si>
  <si>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</si>
  <si>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</si>
  <si>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</si>
  <si>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</si>
  <si>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</si>
  <si>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</si>
  <si>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</si>
  <si>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</si>
  <si>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</si>
  <si>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</si>
  <si>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</si>
  <si>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</si>
  <si>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</si>
  <si>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</si>
  <si>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</si>
  <si>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</si>
  <si>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</si>
  <si>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</si>
  <si>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</si>
  <si>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</si>
  <si>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</si>
  <si>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</si>
  <si>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</si>
  <si>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</si>
  <si>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</si>
  <si>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</si>
  <si>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</si>
  <si>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</si>
  <si>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</si>
  <si>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</si>
  <si>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</si>
  <si>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</si>
  <si>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</si>
  <si>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</si>
  <si>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</si>
  <si>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</si>
  <si>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</si>
  <si>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</si>
  <si>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</si>
  <si>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</si>
  <si>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</si>
  <si>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</si>
  <si>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</si>
  <si>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</si>
  <si>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</si>
  <si>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</si>
  <si>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</si>
  <si>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</si>
  <si>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</si>
  <si>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</si>
  <si>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</si>
  <si>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</si>
  <si>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</si>
  <si>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</si>
  <si>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</si>
  <si>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</si>
  <si>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</si>
  <si>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</si>
  <si>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</si>
  <si>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</si>
  <si>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</si>
  <si>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</si>
  <si>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</si>
  <si>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</si>
  <si>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</si>
  <si>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</si>
  <si>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</si>
  <si>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</si>
  <si>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</si>
  <si>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</si>
  <si>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</si>
  <si>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</si>
  <si>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</si>
  <si>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</si>
  <si>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</si>
  <si>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</si>
  <si>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</si>
  <si>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</si>
  <si>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</si>
  <si>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</si>
  <si>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</si>
  <si>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</si>
  <si>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</si>
  <si>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</si>
  <si>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</si>
  <si>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</si>
  <si>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</si>
  <si>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</si>
  <si>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</si>
  <si>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</si>
  <si>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</si>
  <si>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</si>
  <si>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</si>
  <si>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</si>
  <si>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</si>
  <si>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</si>
  <si>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</si>
  <si>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</si>
  <si>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</si>
  <si>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</si>
  <si>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</si>
  <si>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</si>
  <si>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</si>
  <si>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</si>
  <si>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</si>
  <si>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</si>
  <si>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</si>
  <si>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</si>
  <si>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</si>
  <si>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</si>
  <si>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</si>
  <si>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</si>
  <si>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</si>
  <si>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</si>
  <si>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</si>
  <si>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</si>
  <si>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</si>
  <si>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</si>
  <si>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</si>
  <si>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</si>
  <si>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</si>
  <si>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</si>
  <si>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</si>
  <si>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</si>
  <si>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</si>
  <si>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</si>
  <si>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</si>
  <si>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</si>
  <si>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</si>
  <si>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</si>
  <si>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</si>
  <si>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</si>
  <si>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</si>
  <si>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</si>
  <si>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</si>
  <si>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</si>
  <si>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</si>
  <si>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</si>
  <si>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</si>
  <si>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</si>
  <si>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</si>
  <si>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</si>
  <si>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</si>
  <si>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</si>
  <si>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</si>
  <si>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</si>
  <si>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</si>
  <si>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</si>
  <si>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</si>
  <si>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</si>
  <si>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</si>
  <si>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</si>
  <si>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</si>
  <si>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</si>
  <si>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</si>
  <si>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</si>
  <si>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</si>
  <si>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</si>
  <si>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</si>
  <si>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</si>
  <si>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</si>
  <si>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</si>
  <si>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</si>
  <si>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</si>
  <si>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</si>
  <si>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</si>
  <si>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</si>
  <si>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</si>
  <si>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</si>
  <si>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</si>
  <si>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</si>
  <si>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</si>
  <si>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</si>
  <si>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</si>
  <si>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</si>
  <si>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</si>
  <si>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</si>
  <si>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</si>
  <si>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</si>
  <si>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</si>
  <si>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</si>
  <si>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</si>
  <si>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</si>
  <si>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</si>
  <si>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</si>
  <si>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</si>
  <si>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</si>
  <si>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</si>
  <si>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</si>
  <si>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</si>
  <si>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</si>
  <si>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</si>
  <si>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</si>
  <si>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</si>
  <si>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</si>
  <si>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</si>
  <si>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</si>
  <si>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</si>
  <si>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</si>
  <si>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</si>
  <si>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</si>
  <si>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</si>
  <si>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</si>
  <si>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</si>
  <si>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</si>
  <si>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</si>
  <si>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</si>
  <si>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</si>
  <si>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</si>
  <si>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</si>
  <si>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</si>
  <si>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</si>
  <si>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</si>
  <si>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</si>
  <si>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</si>
  <si>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</si>
  <si>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</si>
  <si>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</si>
  <si>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</si>
  <si>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</si>
  <si>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</si>
  <si>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</si>
  <si>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</si>
  <si>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</si>
  <si>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</si>
  <si>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</si>
  <si>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</si>
  <si>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</si>
  <si>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</si>
  <si>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</si>
  <si>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</si>
  <si>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</si>
  <si>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</si>
  <si>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</si>
  <si>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</si>
  <si>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</si>
  <si>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</si>
  <si>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</si>
  <si>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</si>
  <si>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</si>
  <si>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</si>
  <si>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</si>
  <si>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</si>
  <si>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</si>
  <si>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</si>
  <si>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</si>
  <si>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</si>
  <si>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</si>
  <si>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</si>
  <si>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</si>
  <si>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</si>
  <si>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</si>
  <si>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</si>
  <si>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</si>
  <si>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</si>
  <si>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</si>
  <si>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</si>
  <si>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</si>
  <si>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</si>
  <si>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</si>
  <si>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</si>
  <si>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</si>
  <si>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</si>
  <si>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</si>
  <si>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</si>
  <si>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</si>
  <si>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</si>
  <si>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</si>
  <si>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</si>
  <si>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</si>
  <si>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</si>
  <si>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</si>
  <si>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</si>
  <si>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</si>
  <si>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</si>
  <si>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</si>
  <si>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</si>
  <si>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</si>
  <si>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</si>
  <si>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</si>
  <si>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</si>
  <si>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</si>
  <si>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</si>
  <si>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</si>
  <si>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</si>
  <si>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</si>
  <si>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</si>
  <si>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</si>
  <si>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</si>
  <si>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</si>
  <si>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</si>
  <si>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</si>
  <si>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</si>
  <si>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</si>
  <si>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</si>
  <si>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</si>
  <si>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</si>
  <si>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</si>
  <si>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</si>
  <si>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</si>
  <si>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</si>
  <si>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</si>
  <si>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</si>
  <si>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</si>
  <si>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</si>
  <si>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</si>
  <si>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</si>
  <si>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</si>
  <si>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</si>
  <si>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</si>
  <si>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</si>
  <si>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</si>
  <si>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</si>
  <si>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</si>
  <si>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</si>
  <si>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</si>
  <si>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</si>
  <si>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</si>
  <si>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</si>
  <si>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</si>
  <si>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</si>
  <si>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</si>
  <si>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</si>
  <si>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</si>
  <si>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</si>
  <si>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</si>
  <si>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</si>
  <si>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</si>
  <si>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</si>
  <si>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</si>
  <si>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</si>
  <si>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</si>
  <si>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</si>
  <si>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</si>
  <si>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</si>
  <si>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</si>
  <si>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</si>
  <si>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</si>
  <si>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</si>
  <si>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</si>
  <si>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</si>
  <si>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</si>
  <si>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</si>
  <si>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</si>
  <si>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</si>
  <si>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</si>
  <si>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</si>
  <si>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</si>
  <si>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</si>
  <si>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</si>
  <si>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</si>
  <si>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</si>
  <si>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</si>
  <si>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</si>
  <si>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</si>
  <si>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</si>
  <si>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</si>
  <si>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</si>
  <si>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</si>
  <si>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</si>
  <si>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</si>
  <si>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</si>
  <si>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</si>
  <si>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</si>
  <si>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</si>
  <si>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</si>
  <si>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</si>
  <si>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</si>
  <si>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</si>
  <si>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</si>
  <si>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</si>
  <si>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</si>
  <si>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</si>
  <si>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</si>
  <si>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</si>
  <si>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</si>
  <si>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</si>
  <si>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</si>
  <si>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</si>
  <si>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</si>
  <si>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</si>
  <si>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</si>
  <si>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</si>
  <si>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</si>
  <si>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</si>
  <si>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</si>
  <si>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</si>
  <si>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</si>
  <si>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</si>
  <si>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</si>
  <si>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</si>
  <si>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</si>
  <si>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</si>
  <si>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</si>
  <si>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</si>
  <si>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</si>
  <si>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</si>
  <si>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</si>
  <si>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</si>
  <si>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</si>
  <si>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</si>
  <si>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</si>
  <si>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</si>
  <si>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</si>
  <si>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</si>
  <si>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</si>
  <si>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</si>
  <si>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</si>
  <si>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</si>
  <si>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</si>
  <si>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</si>
  <si>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</si>
  <si>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</si>
  <si>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</si>
  <si>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</si>
  <si>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</si>
  <si>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</si>
  <si>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</si>
  <si>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</si>
  <si>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</si>
  <si>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</si>
  <si>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</si>
  <si>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</si>
  <si>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</si>
  <si>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</si>
  <si>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</si>
  <si>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</si>
  <si>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</si>
  <si>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</si>
  <si>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</si>
  <si>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</si>
  <si>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</si>
  <si>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</si>
  <si>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</si>
  <si>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</si>
  <si>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</si>
  <si>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</si>
  <si>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</si>
  <si>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</si>
  <si>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</si>
  <si>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</si>
  <si>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</si>
  <si>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</si>
  <si>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</si>
  <si>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</si>
  <si>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</si>
  <si>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</si>
  <si>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</si>
  <si>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</si>
  <si>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</si>
  <si>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</si>
  <si>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</si>
  <si>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</si>
  <si>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</si>
  <si>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</si>
  <si>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</si>
  <si>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</si>
  <si>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</si>
  <si>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</si>
  <si>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</si>
  <si>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</si>
  <si>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</si>
  <si>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</si>
  <si>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</si>
  <si>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</si>
  <si>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</si>
  <si>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</si>
  <si>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</si>
  <si>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</si>
  <si>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</si>
  <si>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</si>
  <si>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</si>
  <si>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</si>
  <si>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</si>
  <si>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</si>
  <si>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</si>
  <si>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</si>
  <si>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</si>
  <si>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</si>
  <si>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</si>
  <si>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</si>
  <si>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</si>
  <si>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</si>
  <si>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</si>
  <si>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</si>
  <si>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</si>
  <si>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</si>
  <si>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</si>
  <si>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</si>
  <si>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</si>
  <si>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</si>
  <si>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</si>
  <si>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</si>
  <si>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</si>
  <si>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</si>
  <si>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</si>
  <si>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</si>
  <si>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</si>
  <si>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</si>
  <si>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</si>
  <si>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</si>
  <si>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</si>
  <si>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</si>
  <si>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</si>
  <si>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</si>
  <si>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</si>
  <si>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</si>
  <si>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</si>
  <si>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</si>
  <si>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</si>
  <si>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</si>
  <si>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</si>
  <si>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</si>
  <si>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</si>
  <si>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</si>
  <si>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</si>
  <si>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</si>
  <si>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</si>
  <si>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</si>
  <si>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</si>
  <si>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</si>
  <si>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</si>
  <si>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</si>
  <si>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</si>
  <si>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</si>
  <si>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</si>
  <si>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</si>
  <si>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</si>
  <si>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</si>
  <si>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</si>
  <si>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</si>
  <si>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</si>
  <si>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</si>
  <si>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</si>
  <si>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</si>
  <si>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</si>
  <si>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</si>
  <si>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</si>
  <si>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</si>
  <si>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</si>
  <si>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</si>
  <si>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</si>
  <si>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</si>
  <si>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</si>
  <si>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</si>
  <si>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</si>
  <si>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</si>
  <si>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</si>
  <si>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</si>
  <si>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</si>
  <si>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</si>
  <si>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</si>
  <si>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</si>
  <si>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</si>
  <si>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</si>
  <si>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</si>
  <si>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</si>
  <si>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</si>
  <si>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</si>
  <si>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</si>
  <si>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</si>
  <si>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</si>
  <si>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</si>
  <si>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</si>
  <si>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</si>
  <si>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</si>
  <si>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</si>
  <si>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</si>
  <si>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</si>
  <si>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</si>
  <si>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</si>
  <si>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</si>
  <si>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</si>
  <si>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</si>
  <si>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</si>
  <si>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</si>
  <si>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</si>
  <si>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</si>
  <si>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</si>
  <si>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</si>
  <si>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</si>
  <si>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</si>
  <si>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</si>
  <si>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</si>
  <si>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</si>
  <si>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</si>
  <si>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</si>
  <si>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</si>
  <si>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</si>
  <si>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</si>
  <si>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</si>
  <si>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</si>
  <si>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</si>
  <si>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</si>
  <si>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</si>
  <si>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</si>
  <si>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</si>
  <si>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</si>
  <si>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</si>
  <si>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</si>
  <si>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</si>
  <si>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</si>
  <si>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</si>
  <si>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</si>
  <si>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</si>
  <si>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</si>
  <si>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</si>
  <si>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</si>
  <si>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</si>
  <si>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</si>
  <si>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</si>
  <si>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</si>
  <si>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</si>
  <si>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</si>
  <si>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</si>
  <si>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</si>
  <si>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</si>
  <si>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</si>
  <si>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</si>
  <si>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</si>
  <si>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</si>
  <si>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</si>
  <si>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</si>
  <si>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</si>
  <si>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</si>
  <si>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</si>
  <si>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</si>
  <si>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</si>
  <si>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</si>
  <si>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</si>
  <si>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</si>
  <si>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</si>
  <si>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</si>
  <si>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</si>
  <si>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</si>
  <si>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</si>
  <si>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</si>
  <si>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</si>
  <si>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</si>
  <si>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</si>
  <si>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</si>
  <si>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</si>
  <si>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</si>
  <si>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</si>
  <si>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</si>
  <si>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</si>
  <si>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</si>
  <si>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</si>
  <si>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</si>
  <si>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</si>
  <si>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</si>
  <si>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</si>
  <si>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</si>
  <si>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</si>
  <si>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</si>
  <si>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</si>
  <si>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</si>
  <si>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</si>
  <si>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</si>
  <si>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</si>
  <si>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</si>
  <si>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</si>
  <si>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</si>
  <si>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</si>
  <si>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</si>
  <si>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</si>
  <si>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</si>
  <si>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</si>
  <si>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</si>
  <si>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</si>
  <si>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</si>
  <si>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</si>
  <si>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</si>
  <si>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</si>
  <si>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</si>
  <si>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</si>
  <si>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</si>
  <si>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</si>
  <si>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</si>
  <si>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</si>
  <si>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</si>
  <si>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</si>
  <si>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</si>
  <si>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</si>
  <si>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</si>
  <si>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</si>
  <si>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</si>
  <si>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</si>
  <si>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</si>
  <si>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</si>
  <si>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</si>
  <si>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</si>
  <si>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</si>
  <si>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</si>
  <si>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</si>
  <si>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</si>
  <si>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</si>
  <si>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</si>
  <si>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</si>
  <si>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</si>
  <si>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</si>
  <si>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</si>
  <si>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</si>
  <si>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</si>
  <si>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</si>
  <si>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</si>
  <si>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</si>
  <si>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</si>
  <si>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</si>
  <si>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</si>
  <si>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</si>
  <si>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</si>
  <si>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</si>
  <si>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</si>
  <si>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</si>
  <si>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</si>
  <si>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</si>
  <si>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</si>
  <si>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</si>
  <si>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</si>
  <si>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</si>
  <si>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</si>
  <si>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</si>
  <si>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</si>
  <si>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</si>
  <si>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</si>
  <si>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</si>
  <si>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</si>
  <si>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</si>
  <si>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</si>
  <si>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</si>
  <si>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</si>
  <si>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</si>
  <si>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</si>
  <si>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</si>
  <si>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</si>
  <si>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</si>
  <si>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</si>
  <si>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</si>
  <si>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</si>
  <si>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</si>
  <si>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</si>
  <si>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</si>
  <si>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</si>
  <si>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</si>
  <si>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</si>
  <si>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</si>
  <si>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</si>
  <si>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</si>
  <si>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</si>
  <si>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</si>
  <si>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</si>
  <si>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</si>
  <si>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</si>
  <si>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</si>
  <si>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</si>
  <si>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</si>
  <si>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</si>
  <si>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</si>
  <si>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</si>
  <si>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</si>
  <si>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</si>
  <si>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</si>
  <si>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</si>
  <si>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</si>
  <si>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</si>
  <si>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</si>
  <si>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</si>
  <si>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</si>
  <si>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</si>
  <si>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</si>
  <si>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</si>
  <si>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</si>
  <si>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</si>
  <si>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</si>
  <si>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</si>
  <si>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</si>
  <si>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</si>
  <si>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</si>
  <si>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</si>
  <si>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</si>
  <si>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</si>
  <si>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</si>
  <si>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</si>
  <si>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</si>
  <si>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</si>
  <si>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</si>
  <si>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</si>
  <si>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</si>
  <si>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</si>
  <si>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</si>
  <si>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</si>
  <si>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</si>
  <si>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</si>
  <si>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</si>
  <si>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</si>
  <si>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</si>
  <si>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</si>
  <si>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</si>
  <si>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</si>
  <si>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</si>
  <si>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</si>
  <si>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</si>
  <si>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</si>
  <si>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</si>
  <si>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</si>
  <si>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</si>
  <si>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</si>
  <si>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</si>
  <si>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</si>
  <si>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</si>
  <si>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</si>
  <si>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</si>
  <si>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</si>
  <si>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</si>
  <si>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</si>
  <si>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</si>
  <si>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</si>
  <si>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</si>
  <si>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</si>
  <si>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</si>
  <si>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</si>
  <si>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</si>
  <si>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</si>
  <si>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</si>
  <si>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</si>
  <si>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</si>
  <si>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</si>
  <si>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</si>
  <si>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</si>
  <si>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</si>
  <si>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</si>
  <si>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</si>
  <si>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</si>
  <si>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</si>
  <si>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</si>
  <si>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</si>
  <si>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</si>
  <si>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</si>
  <si>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</si>
  <si>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</si>
  <si>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</si>
  <si>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</si>
  <si>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</si>
  <si>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</si>
  <si>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</si>
  <si>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</si>
  <si>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</si>
  <si>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</si>
  <si>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</si>
  <si>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</si>
  <si>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</si>
  <si>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</si>
  <si>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</si>
  <si>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</si>
  <si>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</si>
  <si>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</si>
  <si>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</si>
  <si>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</si>
  <si>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</si>
  <si>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</si>
  <si>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</si>
  <si>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</si>
  <si>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</si>
  <si>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</si>
  <si>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</si>
  <si>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</si>
  <si>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</si>
  <si>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</si>
  <si>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</si>
  <si>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</si>
  <si>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</si>
  <si>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</si>
  <si>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</si>
  <si>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</si>
  <si>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</si>
  <si>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</si>
  <si>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</si>
  <si>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</si>
  <si>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</si>
  <si>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</si>
  <si>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</si>
  <si>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</si>
  <si>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</si>
  <si>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</si>
  <si>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</si>
  <si>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</si>
  <si>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</si>
  <si>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</si>
  <si>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</si>
  <si>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</si>
  <si>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</si>
  <si>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</si>
  <si>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</si>
  <si>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</si>
  <si>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</si>
  <si>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</si>
  <si>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</si>
  <si>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</si>
  <si>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</si>
  <si>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</si>
  <si>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</si>
  <si>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</si>
  <si>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</si>
  <si>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</si>
  <si>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</si>
  <si>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</si>
  <si>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</si>
  <si>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</si>
  <si>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</si>
  <si>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</si>
  <si>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</si>
  <si>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</si>
  <si>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</si>
  <si>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</si>
  <si>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</si>
  <si>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</si>
  <si>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</si>
  <si>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</si>
  <si>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</si>
  <si>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</si>
  <si>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</si>
  <si>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</si>
  <si>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</si>
  <si>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</si>
  <si>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</si>
  <si>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</si>
  <si>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</si>
  <si>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</si>
  <si>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</si>
  <si>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</si>
  <si>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</si>
  <si>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</si>
  <si>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</si>
  <si>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</si>
  <si>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</si>
  <si>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</si>
  <si>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</si>
  <si>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</si>
  <si>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</si>
  <si>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</si>
  <si>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</si>
  <si>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</si>
  <si>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</si>
  <si>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</si>
  <si>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</si>
  <si>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</si>
  <si>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</si>
  <si>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</si>
  <si>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</si>
  <si>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</si>
  <si>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</si>
  <si>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</si>
  <si>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</si>
  <si>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</si>
  <si>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</si>
  <si>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</si>
  <si>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</si>
  <si>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</si>
  <si>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</si>
  <si>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</si>
  <si>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</si>
  <si>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</si>
  <si>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</si>
  <si>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</si>
  <si>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</si>
  <si>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</si>
  <si>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</si>
  <si>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</si>
  <si>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</si>
  <si>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</si>
  <si>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</si>
  <si>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</si>
  <si>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</si>
  <si>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</si>
  <si>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</si>
  <si>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</si>
  <si>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</si>
  <si>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</si>
  <si>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</si>
  <si>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</si>
  <si>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</si>
  <si>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</si>
  <si>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</si>
  <si>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</si>
  <si>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</si>
  <si>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</si>
  <si>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</si>
  <si>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</si>
  <si>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</si>
  <si>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</si>
  <si>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</si>
  <si>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</si>
  <si>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</si>
  <si>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</si>
  <si>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</si>
  <si>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</si>
  <si>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</si>
  <si>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</si>
  <si>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</si>
  <si>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</si>
  <si>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</si>
  <si>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</si>
  <si>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</si>
  <si>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</si>
  <si>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</si>
  <si>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</si>
  <si>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</si>
  <si>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</si>
  <si>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</si>
  <si>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</si>
  <si>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</si>
  <si>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</si>
  <si>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</si>
  <si>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</si>
  <si>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</si>
  <si>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</si>
  <si>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</si>
  <si>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</si>
  <si>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</si>
  <si>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</si>
  <si>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</si>
  <si>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</si>
  <si>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</si>
  <si>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</si>
  <si>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</si>
  <si>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</si>
  <si>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</si>
  <si>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</si>
  <si>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</si>
  <si>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</si>
  <si>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</si>
  <si>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</si>
  <si>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</si>
  <si>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</si>
  <si>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</si>
  <si>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</si>
  <si>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</si>
  <si>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</si>
  <si>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</si>
  <si>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</si>
  <si>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</si>
  <si>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</si>
  <si>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</si>
  <si>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</si>
  <si>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</si>
  <si>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</si>
  <si>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</si>
  <si>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</si>
  <si>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</si>
  <si>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</si>
  <si>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</si>
  <si>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</si>
  <si>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</si>
  <si>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</si>
  <si>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</si>
  <si>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</si>
  <si>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</si>
  <si>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</si>
  <si>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</si>
  <si>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</si>
  <si>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</si>
  <si>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</si>
  <si>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</si>
  <si>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</si>
  <si>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</si>
  <si>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</si>
  <si>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</si>
  <si>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</si>
  <si>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</si>
  <si>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</si>
  <si>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</si>
  <si>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</si>
  <si>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</si>
  <si>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</si>
  <si>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</si>
  <si>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</si>
  <si>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</si>
  <si>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</si>
  <si>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</si>
  <si>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</si>
  <si>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</si>
  <si>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</si>
  <si>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</si>
  <si>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</si>
  <si>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</si>
  <si>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</si>
  <si>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</si>
  <si>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</si>
  <si>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</si>
  <si>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</si>
  <si>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</si>
  <si>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</si>
  <si>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</si>
  <si>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</si>
  <si>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</si>
  <si>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</si>
  <si>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</si>
  <si>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</si>
  <si>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</si>
  <si>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</si>
  <si>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</si>
  <si>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</si>
  <si>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</si>
  <si>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</si>
  <si>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</si>
  <si>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</si>
  <si>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</si>
  <si>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</si>
  <si>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</si>
  <si>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</si>
  <si>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</si>
  <si>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</si>
  <si>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</si>
  <si>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</si>
  <si>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</si>
  <si>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</si>
  <si>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</si>
  <si>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</si>
  <si>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</si>
  <si>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</si>
  <si>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</si>
  <si>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</si>
  <si>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</si>
  <si>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</si>
  <si>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</si>
  <si>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</si>
  <si>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</si>
  <si>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</si>
  <si>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</si>
  <si>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</si>
  <si>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</si>
  <si>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</si>
  <si>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</si>
  <si>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</si>
  <si>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</si>
  <si>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</si>
  <si>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</si>
  <si>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</si>
  <si>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</si>
  <si>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</si>
  <si>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</si>
  <si>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</si>
  <si>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</si>
  <si>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</si>
  <si>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</si>
  <si>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</si>
  <si>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</si>
  <si>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</si>
  <si>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</si>
  <si>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</si>
  <si>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</si>
  <si>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</si>
  <si>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</si>
  <si>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</si>
  <si>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</si>
  <si>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</si>
  <si>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</si>
  <si>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</si>
  <si>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</si>
  <si>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</si>
  <si>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</si>
  <si>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</si>
  <si>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</si>
  <si>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</si>
  <si>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</si>
  <si>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</si>
  <si>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</si>
  <si>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</si>
  <si>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</si>
  <si>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</si>
  <si>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</si>
  <si>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</si>
  <si>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</si>
  <si>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</si>
  <si>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</si>
  <si>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</si>
  <si>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</si>
  <si>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</si>
  <si>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</si>
  <si>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</si>
  <si>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</si>
  <si>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</si>
  <si>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</si>
  <si>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</si>
  <si>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</si>
  <si>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</si>
  <si>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</si>
  <si>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</si>
  <si>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</si>
  <si>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</si>
  <si>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</si>
  <si>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</si>
  <si>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</si>
  <si>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</si>
  <si>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</si>
  <si>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</si>
  <si>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</si>
  <si>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</si>
  <si>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</si>
  <si>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</si>
  <si>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</si>
  <si>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</si>
  <si>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</si>
  <si>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</si>
  <si>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</si>
  <si>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</si>
  <si>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</si>
  <si>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</si>
  <si>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</si>
  <si>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</si>
  <si>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</si>
  <si>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</si>
  <si>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</si>
  <si>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</si>
  <si>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</si>
  <si>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</si>
  <si>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</si>
  <si>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</si>
  <si>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</si>
  <si>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</si>
  <si>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</si>
  <si>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</si>
  <si>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</si>
  <si>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</si>
  <si>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</si>
  <si>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</si>
  <si>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</si>
  <si>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</si>
  <si>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</si>
  <si>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</si>
  <si>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</si>
  <si>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</si>
  <si>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</si>
  <si>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</si>
  <si>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</si>
  <si>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</si>
  <si>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</si>
  <si>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</si>
  <si>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</si>
  <si>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</si>
  <si>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</si>
  <si>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</si>
  <si>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</si>
  <si>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</si>
  <si>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</si>
  <si>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</si>
  <si>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</si>
  <si>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</si>
  <si>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</si>
  <si>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</si>
  <si>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</si>
  <si>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</si>
  <si>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</si>
  <si>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</si>
  <si>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</si>
  <si>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</si>
  <si>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</si>
  <si>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</si>
  <si>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</si>
  <si>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</si>
  <si>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</si>
  <si>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</si>
  <si>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</si>
  <si>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</si>
  <si>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</si>
  <si>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</si>
  <si>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</si>
  <si>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</si>
  <si>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</si>
  <si>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</si>
  <si>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</si>
  <si>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</si>
  <si>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</si>
  <si>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</si>
  <si>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</si>
  <si>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</si>
  <si>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</si>
  <si>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</si>
  <si>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</si>
  <si>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</si>
  <si>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</si>
  <si>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</si>
  <si>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</si>
  <si>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</si>
  <si>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</si>
  <si>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</si>
  <si>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</si>
  <si>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</si>
  <si>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</si>
  <si>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</si>
  <si>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</si>
  <si>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</si>
  <si>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</si>
  <si>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</si>
  <si>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</si>
  <si>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</si>
  <si>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</si>
  <si>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</si>
  <si>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</si>
  <si>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</si>
  <si>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</si>
  <si>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</si>
  <si>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</si>
  <si>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</si>
  <si>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</si>
  <si>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</si>
  <si>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</si>
  <si>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</si>
  <si>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</si>
  <si>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</si>
  <si>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</si>
  <si>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</si>
  <si>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</si>
  <si>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</si>
  <si>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</si>
  <si>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</si>
  <si>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</si>
  <si>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</si>
  <si>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</si>
  <si>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</si>
  <si>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</si>
  <si>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</si>
  <si>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</si>
  <si>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</si>
  <si>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</si>
  <si>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</si>
  <si>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</si>
  <si>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</si>
  <si>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</si>
  <si>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</si>
  <si>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</si>
  <si>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</si>
  <si>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</si>
  <si>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</si>
  <si>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</si>
  <si>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</si>
  <si>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</si>
  <si>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</si>
  <si>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</si>
  <si>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</si>
  <si>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</si>
  <si>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</si>
  <si>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</si>
  <si>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</si>
  <si>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</si>
  <si>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</si>
  <si>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</si>
  <si>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</si>
  <si>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</si>
  <si>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</si>
  <si>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</si>
  <si>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</si>
  <si>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</si>
  <si>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</si>
  <si>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</si>
  <si>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</si>
  <si>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</si>
  <si>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</si>
  <si>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</si>
  <si>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</si>
  <si>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</si>
  <si>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</si>
  <si>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</si>
  <si>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</si>
  <si>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</si>
  <si>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</si>
  <si>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</si>
  <si>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</si>
  <si>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</si>
  <si>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</si>
  <si>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</si>
  <si>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</si>
  <si>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</si>
  <si>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</si>
  <si>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</si>
  <si>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</si>
  <si>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</si>
  <si>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</si>
  <si>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</si>
  <si>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</si>
  <si>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</si>
  <si>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</si>
  <si>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</si>
  <si>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</si>
  <si>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</si>
  <si>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</si>
  <si>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</si>
  <si>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</si>
  <si>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</si>
  <si>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</si>
  <si>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</si>
  <si>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</si>
  <si>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</si>
  <si>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</si>
  <si>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</si>
  <si>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</si>
  <si>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</si>
  <si>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</si>
  <si>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</si>
  <si>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</si>
  <si>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</si>
  <si>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</si>
  <si>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</si>
  <si>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</si>
  <si>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</si>
  <si>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</si>
  <si>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</si>
  <si>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</si>
  <si>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</si>
  <si>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</si>
  <si>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</si>
  <si>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</si>
  <si>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</si>
  <si>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</si>
  <si>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</si>
  <si>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</si>
  <si>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</si>
  <si>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</si>
  <si>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</si>
  <si>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</si>
  <si>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</si>
  <si>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</si>
  <si>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</si>
  <si>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</si>
  <si>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</si>
  <si>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</si>
  <si>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</si>
  <si>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</si>
  <si>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</si>
  <si>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</si>
  <si>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</si>
  <si>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</si>
  <si>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</si>
  <si>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</si>
  <si>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</si>
  <si>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</si>
  <si>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</si>
  <si>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</si>
  <si>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</si>
  <si>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</si>
  <si>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</si>
  <si>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</si>
  <si>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</si>
  <si>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</si>
  <si>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</si>
  <si>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</si>
  <si>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</si>
  <si>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</si>
  <si>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</si>
  <si>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</si>
  <si>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</si>
  <si>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</si>
  <si>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</si>
  <si>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</si>
  <si>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</si>
  <si>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</si>
  <si>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</si>
  <si>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</si>
  <si>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</si>
  <si>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</si>
  <si>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</si>
  <si>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</si>
  <si>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</si>
  <si>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</si>
  <si>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</si>
  <si>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</si>
  <si>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</si>
  <si>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</si>
  <si>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</si>
  <si>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</si>
  <si>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</si>
  <si>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</si>
  <si>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</si>
  <si>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</si>
  <si>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</si>
  <si>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</si>
  <si>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</si>
  <si>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</si>
  <si>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</si>
  <si>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</si>
  <si>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</si>
  <si>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</si>
  <si>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</si>
  <si>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</si>
  <si>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</si>
  <si>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</si>
  <si>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</si>
  <si>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</si>
  <si>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</si>
  <si>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</si>
  <si>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</si>
  <si>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</si>
  <si>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</si>
  <si>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</si>
  <si>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</si>
  <si>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</si>
  <si>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</si>
  <si>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</si>
  <si>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</si>
  <si>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</si>
  <si>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</si>
  <si>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</si>
  <si>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</si>
  <si>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</si>
  <si>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</si>
  <si>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</si>
  <si>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</si>
  <si>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</si>
  <si>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</si>
  <si>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</si>
  <si>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</si>
  <si>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</si>
  <si>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</si>
  <si>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</si>
  <si>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</si>
  <si>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</si>
  <si>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</si>
  <si>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</si>
  <si>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</si>
  <si>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</si>
  <si>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</si>
  <si>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</si>
  <si>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</si>
  <si>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</si>
  <si>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</si>
  <si>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</si>
  <si>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</si>
  <si>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</si>
  <si>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</si>
  <si>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</si>
  <si>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</si>
  <si>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</si>
  <si>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</si>
  <si>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</si>
  <si>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</si>
  <si>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</si>
  <si>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</si>
  <si>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</si>
  <si>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</si>
  <si>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</si>
  <si>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</si>
  <si>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</si>
  <si>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</si>
  <si>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</si>
  <si>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</si>
  <si>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</si>
  <si>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</si>
  <si>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</si>
  <si>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</si>
  <si>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</si>
  <si>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</si>
  <si>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</si>
  <si>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</si>
  <si>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</si>
  <si>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</si>
  <si>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</si>
  <si>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</si>
  <si>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</si>
  <si>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</si>
  <si>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</si>
  <si>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</si>
  <si>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</si>
  <si>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</si>
  <si>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</si>
  <si>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</si>
  <si>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</si>
  <si>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</si>
  <si>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</si>
  <si>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</si>
  <si>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</si>
  <si>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</si>
  <si>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</si>
  <si>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</si>
  <si>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</si>
  <si>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</si>
  <si>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</si>
  <si>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</si>
  <si>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</si>
  <si>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</si>
  <si>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</si>
  <si>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</si>
  <si>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</si>
  <si>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</si>
  <si>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</si>
  <si>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</si>
  <si>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</si>
  <si>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</si>
  <si>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</si>
  <si>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</si>
  <si>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</si>
  <si>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</si>
  <si>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</si>
  <si>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</si>
  <si>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</si>
  <si>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</si>
  <si>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</si>
  <si>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</si>
  <si>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</si>
  <si>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</si>
  <si>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</si>
  <si>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</si>
  <si>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</si>
  <si>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</si>
  <si>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</si>
  <si>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</si>
  <si>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</si>
  <si>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</si>
  <si>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</si>
  <si>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</si>
  <si>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</si>
  <si>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</si>
  <si>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</si>
  <si>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</si>
  <si>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</si>
  <si>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</si>
  <si>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</si>
  <si>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</si>
  <si>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</si>
  <si>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</si>
  <si>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</si>
  <si>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</si>
  <si>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</si>
  <si>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</si>
  <si>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</si>
  <si>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</si>
  <si>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</si>
  <si>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</si>
  <si>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</si>
  <si>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</si>
  <si>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</si>
  <si>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</si>
  <si>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</si>
  <si>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</si>
  <si>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</si>
  <si>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</si>
  <si>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</si>
  <si>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</si>
  <si>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</si>
  <si>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</si>
  <si>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</si>
  <si>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</si>
  <si>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</si>
  <si>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</si>
  <si>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</si>
  <si>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</si>
  <si>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</si>
  <si>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</si>
  <si>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</si>
  <si>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</si>
  <si>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</si>
  <si>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</si>
  <si>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</si>
  <si>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</si>
  <si>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</si>
  <si>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</si>
  <si>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</si>
  <si>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</si>
  <si>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</si>
  <si>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</si>
  <si>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</si>
  <si>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</si>
  <si>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</si>
  <si>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</si>
  <si>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</si>
  <si>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</si>
  <si>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</si>
  <si>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</si>
  <si>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</si>
  <si>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</si>
  <si>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</si>
  <si>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</si>
  <si>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</si>
  <si>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</si>
  <si>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</si>
  <si>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</si>
  <si>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</si>
  <si>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</si>
  <si>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</si>
  <si>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</si>
  <si>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</si>
  <si>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</si>
  <si>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</si>
  <si>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</si>
  <si>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</si>
  <si>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</si>
  <si>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</si>
  <si>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</si>
  <si>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</si>
  <si>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</si>
  <si>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</si>
  <si>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</si>
  <si>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</si>
  <si>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</si>
  <si>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</si>
  <si>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</si>
  <si>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</si>
  <si>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</si>
  <si>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</si>
  <si>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</si>
  <si>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</si>
  <si>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</si>
  <si>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</si>
  <si>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</si>
  <si>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</si>
  <si>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</si>
  <si>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</si>
  <si>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</si>
  <si>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</si>
  <si>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</si>
  <si>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</si>
  <si>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</si>
  <si>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</si>
  <si>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</si>
  <si>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</si>
  <si>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</si>
  <si>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</si>
  <si>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</si>
  <si>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</si>
  <si>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</si>
  <si>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</si>
  <si>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</si>
  <si>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</si>
  <si>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</si>
  <si>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</si>
  <si>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</si>
  <si>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</si>
  <si>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</si>
  <si>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</si>
  <si>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</si>
  <si>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</si>
  <si>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</si>
  <si>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</si>
  <si>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</si>
  <si>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</si>
  <si>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</si>
  <si>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</si>
  <si>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</si>
  <si>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</si>
  <si>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</si>
  <si>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</si>
  <si>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</si>
  <si>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</si>
  <si>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</si>
  <si>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</si>
  <si>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</si>
  <si>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</si>
  <si>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</si>
  <si>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</si>
  <si>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</si>
  <si>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</si>
  <si>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</si>
  <si>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</si>
  <si>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</si>
  <si>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</si>
  <si>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</si>
  <si>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</si>
  <si>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</si>
  <si>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</si>
  <si>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</si>
  <si>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</si>
  <si>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</si>
  <si>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</si>
  <si>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</si>
  <si>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</si>
  <si>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</si>
  <si>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</si>
  <si>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</si>
  <si>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</si>
  <si>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</si>
  <si>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</si>
  <si>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</si>
  <si>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</si>
  <si>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</si>
  <si>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</si>
  <si>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</si>
  <si>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</si>
  <si>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</si>
  <si>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</si>
  <si>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</si>
  <si>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</si>
  <si>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</si>
  <si>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</si>
  <si>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</si>
  <si>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</si>
  <si>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</si>
  <si>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</si>
  <si>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</si>
  <si>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</si>
  <si>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</si>
  <si>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</si>
  <si>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</si>
  <si>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</si>
  <si>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</si>
  <si>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</si>
  <si>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</si>
  <si>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</si>
  <si>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</si>
  <si>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</si>
  <si>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</si>
  <si>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</si>
  <si>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</si>
  <si>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</si>
  <si>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</si>
  <si>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</si>
  <si>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</si>
  <si>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</si>
  <si>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</si>
  <si>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</si>
  <si>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</si>
  <si>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</si>
  <si>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</si>
  <si>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</si>
  <si>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</si>
  <si>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</si>
  <si>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</si>
  <si>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</si>
  <si>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</si>
  <si>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</si>
  <si>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</si>
  <si>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</si>
  <si>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</si>
  <si>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</si>
  <si>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</si>
  <si>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</si>
  <si>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</si>
  <si>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</si>
  <si>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</si>
  <si>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</si>
  <si>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</si>
  <si>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</si>
  <si>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</si>
  <si>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</si>
  <si>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</si>
  <si>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</si>
  <si>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</si>
  <si>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</si>
  <si>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</si>
  <si>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</si>
  <si>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</si>
  <si>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</si>
  <si>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</si>
  <si>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</si>
  <si>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</si>
  <si>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</si>
  <si>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</si>
  <si>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</si>
  <si>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</si>
  <si>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</si>
  <si>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</si>
  <si>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</si>
  <si>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</si>
  <si>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</si>
  <si>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</si>
  <si>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</si>
  <si>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</si>
  <si>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</si>
  <si>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</si>
  <si>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</si>
  <si>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</si>
  <si>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</si>
  <si>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</si>
  <si>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</si>
  <si>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</si>
  <si>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</si>
  <si>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</si>
  <si>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</si>
  <si>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</si>
  <si>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</si>
  <si>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</si>
  <si>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</si>
  <si>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</si>
  <si>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</si>
  <si>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</si>
  <si>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</si>
  <si>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</si>
  <si>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</si>
  <si>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</si>
  <si>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</si>
  <si>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</si>
  <si>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</si>
  <si>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</si>
  <si>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</si>
  <si>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</si>
  <si>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</si>
  <si>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</si>
  <si>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</si>
  <si>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</si>
  <si>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</si>
  <si>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</si>
  <si>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</si>
  <si>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</si>
  <si>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</si>
  <si>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</si>
  <si>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</si>
  <si>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</si>
  <si>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</si>
  <si>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</si>
  <si>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</si>
  <si>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</si>
  <si>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</si>
  <si>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</si>
  <si>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</si>
  <si>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</si>
  <si>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</si>
  <si>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</si>
  <si>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</si>
  <si>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</si>
  <si>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</si>
  <si>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</si>
  <si>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</si>
  <si>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</si>
  <si>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</si>
  <si>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</si>
  <si>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</si>
  <si>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</si>
  <si>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</si>
  <si>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</si>
  <si>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</si>
  <si>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</si>
  <si>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</si>
  <si>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</si>
  <si>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</si>
  <si>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</si>
  <si>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</si>
  <si>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</si>
  <si>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</si>
  <si>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</si>
  <si>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</si>
  <si>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</si>
  <si>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</si>
  <si>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</si>
  <si>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</si>
  <si>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</si>
  <si>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</si>
  <si>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</si>
  <si>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</si>
  <si>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</si>
  <si>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</si>
  <si>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</si>
  <si>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</si>
  <si>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</si>
  <si>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</si>
  <si>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</si>
  <si>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</si>
  <si>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</si>
  <si>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</si>
  <si>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</si>
  <si>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</si>
  <si>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</si>
  <si>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</si>
  <si>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</si>
  <si>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</si>
  <si>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</si>
  <si>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</si>
  <si>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</si>
  <si>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</si>
  <si>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</si>
  <si>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</si>
  <si>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</si>
  <si>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</si>
  <si>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</si>
  <si>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</si>
  <si>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</si>
  <si>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</si>
  <si>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</si>
  <si>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</si>
  <si>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</si>
  <si>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</si>
  <si>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</si>
  <si>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</si>
  <si>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</si>
  <si>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</si>
  <si>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</si>
  <si>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</si>
  <si>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</si>
  <si>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</si>
  <si>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</si>
  <si>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</si>
  <si>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</si>
  <si>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</si>
  <si>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</si>
  <si>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</si>
  <si>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</si>
  <si>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</si>
  <si>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</si>
  <si>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</si>
  <si>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</si>
  <si>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</si>
  <si>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</si>
  <si>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</si>
  <si>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</si>
  <si>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</si>
  <si>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</si>
  <si>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</si>
  <si>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</si>
  <si>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</si>
  <si>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</si>
  <si>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</si>
  <si>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</si>
  <si>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</si>
  <si>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</si>
  <si>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</si>
  <si>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</si>
  <si>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</si>
  <si>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</si>
  <si>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</si>
  <si>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</si>
  <si>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</si>
  <si>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</si>
  <si>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</si>
  <si>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</si>
  <si>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</si>
  <si>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</si>
  <si>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</si>
  <si>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</si>
  <si>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</si>
  <si>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</si>
  <si>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</si>
  <si>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</si>
  <si>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</si>
  <si>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</si>
  <si>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</si>
  <si>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</si>
  <si>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</si>
  <si>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</si>
  <si>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</si>
  <si>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</si>
  <si>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</si>
  <si>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</si>
  <si>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</si>
  <si>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</si>
  <si>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</si>
  <si>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</si>
  <si>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</si>
  <si>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</si>
  <si>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</si>
  <si>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</si>
  <si>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</si>
  <si>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</si>
  <si>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</si>
  <si>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</si>
  <si>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</si>
  <si>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</si>
  <si>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</si>
  <si>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</si>
  <si>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</si>
  <si>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</si>
  <si>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</si>
  <si>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</si>
  <si>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</si>
  <si>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</si>
  <si>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</si>
  <si>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</si>
  <si>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</si>
  <si>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</si>
  <si>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</si>
  <si>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</si>
  <si>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</si>
  <si>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</si>
  <si>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</si>
  <si>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</si>
  <si>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</si>
  <si>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</si>
  <si>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</si>
  <si>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</si>
  <si>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</si>
  <si>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</si>
  <si>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</si>
  <si>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</si>
  <si>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</si>
  <si>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</si>
  <si>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</si>
  <si>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</si>
  <si>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</si>
  <si>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</si>
  <si>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</si>
  <si>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</si>
  <si>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</si>
  <si>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</si>
  <si>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</si>
  <si>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</si>
  <si>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</si>
  <si>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</si>
  <si>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</si>
  <si>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</si>
  <si>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</si>
  <si>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</si>
  <si>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</si>
  <si>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</si>
  <si>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</si>
  <si>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</si>
  <si>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</si>
  <si>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</si>
  <si>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</si>
  <si>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</si>
  <si>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</si>
  <si>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</si>
  <si>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</si>
  <si>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</si>
  <si>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</si>
  <si>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</si>
  <si>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</si>
  <si>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</si>
  <si>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</si>
  <si>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</si>
  <si>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</si>
  <si>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</si>
  <si>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</si>
  <si>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</si>
  <si>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</si>
  <si>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</si>
  <si>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</si>
  <si>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</si>
  <si>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</si>
  <si>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</si>
  <si>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</si>
  <si>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</si>
  <si>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</si>
  <si>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</si>
  <si>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</si>
  <si>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</si>
  <si>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</si>
  <si>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</si>
  <si>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</si>
  <si>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</si>
  <si>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</si>
  <si>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</si>
  <si>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</si>
  <si>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</si>
  <si>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</si>
  <si>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</si>
  <si>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</si>
  <si>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</si>
  <si>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</si>
  <si>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</si>
  <si>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</si>
  <si>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</si>
  <si>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</si>
  <si>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</si>
  <si>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</si>
  <si>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</si>
  <si>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</si>
  <si>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</si>
  <si>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</si>
  <si>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</si>
  <si>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</si>
  <si>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</si>
  <si>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</si>
  <si>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</si>
  <si>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</si>
  <si>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</si>
  <si>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</si>
  <si>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</si>
  <si>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</si>
  <si>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</si>
  <si>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</si>
  <si>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</si>
  <si>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</si>
  <si>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</si>
  <si>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</si>
  <si>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</si>
  <si>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</si>
  <si>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</si>
  <si>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</si>
  <si>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</si>
  <si>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</si>
  <si>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</si>
  <si>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</si>
  <si>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</si>
  <si>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</si>
  <si>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</si>
  <si>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</si>
  <si>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</si>
  <si>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</si>
  <si>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</si>
  <si>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</si>
  <si>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</si>
  <si>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</si>
  <si>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</si>
  <si>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</si>
  <si>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</si>
  <si>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</si>
  <si>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</si>
  <si>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</si>
  <si>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</si>
  <si>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</si>
  <si>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</si>
  <si>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</si>
  <si>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</si>
  <si>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</si>
  <si>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</si>
  <si>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</si>
  <si>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</si>
  <si>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</si>
  <si>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</si>
  <si>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</si>
  <si>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</si>
  <si>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</si>
  <si>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</si>
  <si>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</si>
  <si>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</si>
  <si>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</si>
  <si>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</si>
  <si>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</si>
  <si>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</si>
  <si>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</si>
  <si>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</si>
  <si>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</si>
  <si>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</si>
  <si>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</si>
  <si>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</si>
  <si>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</si>
  <si>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</si>
  <si>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</si>
  <si>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</si>
  <si>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</si>
  <si>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</si>
  <si>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</si>
  <si>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</si>
  <si>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</si>
  <si>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</si>
  <si>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</si>
  <si>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</si>
  <si>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</si>
  <si>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</si>
  <si>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</si>
  <si>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</si>
  <si>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</si>
  <si>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</si>
  <si>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</si>
  <si>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</si>
  <si>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</si>
  <si>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</si>
  <si>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</si>
  <si>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</si>
  <si>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</si>
  <si>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</si>
  <si>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</si>
  <si>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</si>
  <si>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</si>
  <si>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</si>
  <si>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</si>
  <si>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</si>
  <si>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</si>
  <si>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</si>
  <si>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</si>
  <si>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</si>
  <si>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</si>
  <si>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</si>
  <si>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</si>
  <si>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</si>
  <si>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</si>
  <si>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</si>
  <si>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</si>
  <si>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</si>
  <si>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</si>
  <si>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</si>
  <si>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</si>
  <si>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</si>
  <si>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</si>
  <si>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</si>
  <si>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</si>
  <si>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</si>
  <si>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</si>
  <si>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</si>
  <si>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</si>
  <si>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</si>
  <si>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</si>
  <si>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</si>
  <si>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</si>
  <si>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</si>
  <si>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</si>
  <si>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</si>
  <si>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</si>
  <si>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</si>
  <si>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</si>
  <si>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</si>
  <si>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</si>
  <si>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</si>
  <si>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</si>
  <si>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</si>
  <si>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</si>
  <si>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</si>
  <si>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</si>
  <si>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</si>
  <si>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</si>
  <si>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</si>
  <si>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</si>
  <si>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</si>
  <si>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</si>
  <si>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</si>
  <si>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</si>
  <si>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</si>
  <si>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</si>
  <si>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</si>
  <si>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</si>
  <si>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</si>
  <si>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</si>
  <si>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</si>
  <si>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</si>
  <si>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</si>
  <si>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</si>
  <si>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</si>
  <si>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</si>
  <si>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</si>
  <si>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</si>
  <si>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</si>
  <si>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</si>
  <si>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</si>
  <si>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</si>
  <si>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</si>
  <si>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</si>
  <si>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</si>
  <si>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</si>
  <si>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</si>
  <si>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</si>
  <si>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</si>
  <si>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</si>
  <si>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</si>
  <si>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</si>
  <si>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</si>
  <si>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</si>
  <si>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</si>
  <si>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</si>
  <si>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</si>
  <si>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</si>
  <si>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</si>
  <si>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</si>
  <si>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</si>
  <si>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</si>
  <si>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</si>
  <si>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</si>
  <si>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</si>
  <si>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</si>
  <si>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</si>
  <si>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</si>
  <si>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</si>
  <si>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</si>
  <si>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</si>
  <si>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</si>
  <si>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</si>
  <si>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</si>
  <si>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</si>
  <si>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</si>
  <si>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</si>
  <si>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</si>
  <si>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</si>
  <si>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</si>
  <si>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</si>
  <si>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</si>
  <si>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</si>
  <si>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</si>
  <si>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</si>
  <si>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</si>
  <si>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</si>
  <si>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</si>
  <si>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</si>
  <si>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</si>
  <si>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</si>
  <si>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</si>
  <si>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</si>
  <si>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</si>
  <si>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</si>
  <si>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</si>
  <si>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</si>
  <si>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</si>
  <si>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</si>
  <si>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</si>
  <si>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</si>
  <si>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</si>
  <si>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</si>
  <si>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</si>
  <si>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</si>
  <si>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</si>
  <si>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</si>
  <si>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</si>
  <si>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</si>
  <si>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</si>
  <si>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</si>
  <si>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</si>
  <si>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</si>
  <si>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</si>
  <si>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</si>
  <si>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</si>
  <si>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</si>
  <si>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</si>
  <si>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</si>
  <si>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</si>
  <si>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</si>
  <si>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</si>
  <si>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</si>
  <si>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</si>
  <si>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</si>
  <si>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</si>
  <si>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</si>
  <si>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</si>
  <si>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</si>
  <si>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</si>
  <si>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</si>
  <si>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</si>
  <si>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</si>
  <si>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</si>
  <si>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</si>
  <si>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</si>
  <si>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</si>
  <si>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</si>
  <si>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</si>
  <si>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</si>
  <si>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</si>
  <si>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</si>
  <si>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</si>
  <si>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</si>
  <si>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</si>
  <si>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</si>
  <si>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</si>
  <si>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</si>
  <si>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</si>
  <si>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</si>
  <si>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</si>
  <si>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</si>
  <si>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</si>
  <si>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</si>
  <si>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</si>
  <si>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</si>
  <si>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</si>
  <si>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</si>
  <si>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</si>
  <si>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</si>
  <si>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</si>
  <si>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</si>
  <si>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</si>
  <si>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</si>
  <si>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</si>
  <si>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</si>
  <si>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</si>
  <si>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</si>
  <si>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</si>
  <si>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</si>
  <si>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</si>
  <si>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</si>
  <si>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</si>
  <si>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</si>
  <si>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</si>
  <si>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</si>
  <si>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</si>
  <si>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</si>
  <si>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</si>
  <si>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</si>
  <si>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</si>
  <si>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</si>
  <si>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</si>
  <si>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</si>
  <si>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</si>
  <si>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</si>
  <si>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</si>
  <si>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</si>
  <si>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</si>
  <si>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</si>
  <si>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</si>
  <si>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</si>
  <si>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</si>
  <si>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</si>
  <si>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</si>
  <si>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</si>
  <si>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</si>
  <si>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</si>
  <si>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</si>
  <si>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</si>
  <si>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</si>
  <si>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</si>
  <si>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</si>
  <si>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</si>
  <si>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</si>
  <si>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</si>
  <si>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</si>
  <si>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</si>
  <si>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</si>
  <si>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</si>
  <si>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</si>
  <si>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</si>
  <si>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</si>
  <si>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</si>
  <si>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</si>
  <si>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</si>
  <si>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</si>
  <si>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</si>
  <si>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</si>
  <si>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</si>
  <si>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</si>
  <si>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</si>
  <si>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</si>
  <si>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</si>
  <si>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</si>
  <si>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</si>
  <si>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</si>
  <si>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</si>
  <si>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</si>
  <si>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</si>
  <si>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</si>
  <si>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</si>
  <si>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</si>
  <si>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</si>
  <si>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</si>
  <si>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</si>
  <si>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</si>
  <si>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</si>
  <si>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</si>
  <si>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</si>
  <si>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</si>
  <si>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</si>
  <si>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</si>
  <si>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</si>
  <si>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</si>
  <si>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</si>
  <si>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</si>
  <si>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</si>
  <si>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</si>
  <si>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</si>
  <si>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</si>
  <si>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</si>
  <si>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</si>
  <si>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</si>
  <si>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</si>
  <si>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</si>
  <si>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</si>
  <si>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</si>
  <si>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</si>
  <si>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</si>
  <si>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</si>
  <si>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</si>
  <si>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</si>
  <si>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</si>
  <si>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</si>
  <si>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</si>
  <si>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</si>
  <si>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</si>
  <si>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</si>
  <si>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</si>
  <si>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</si>
  <si>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</si>
  <si>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</si>
  <si>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</si>
  <si>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</si>
  <si>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</si>
  <si>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</si>
  <si>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</si>
  <si>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</si>
  <si>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</si>
  <si>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</si>
  <si>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</si>
  <si>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</si>
  <si>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</si>
  <si>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</si>
  <si>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</si>
  <si>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</si>
  <si>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</si>
  <si>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</si>
  <si>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</si>
  <si>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</si>
  <si>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</si>
  <si>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</si>
  <si>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</si>
  <si>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</si>
  <si>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</si>
  <si>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</si>
  <si>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</si>
  <si>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</si>
  <si>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</si>
  <si>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</si>
  <si>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</si>
  <si>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</si>
  <si>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</si>
  <si>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</si>
  <si>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</si>
  <si>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</si>
  <si>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</si>
  <si>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</si>
  <si>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</si>
  <si>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</si>
  <si>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</si>
  <si>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</si>
  <si>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</si>
  <si>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</si>
  <si>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</si>
  <si>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</si>
  <si>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</si>
  <si>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</si>
  <si>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</si>
  <si>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</si>
  <si>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</si>
  <si>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</si>
  <si>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</si>
  <si>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</si>
  <si>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</si>
  <si>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</si>
  <si>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</si>
  <si>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</si>
  <si>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</si>
  <si>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</si>
  <si>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</si>
  <si>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</si>
  <si>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</si>
  <si>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</si>
  <si>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</si>
  <si>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</si>
  <si>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</si>
  <si>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</si>
  <si>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</si>
  <si>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</si>
  <si>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</si>
  <si>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</si>
  <si>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</si>
  <si>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</si>
  <si>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</si>
  <si>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</si>
  <si>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</si>
  <si>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</si>
  <si>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</si>
  <si>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</si>
  <si>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</si>
  <si>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</si>
  <si>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</si>
  <si>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</si>
  <si>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</si>
  <si>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</si>
  <si>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</si>
  <si>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</si>
  <si>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</si>
  <si>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</si>
  <si>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</si>
  <si>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</si>
  <si>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</si>
  <si>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</si>
  <si>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</si>
  <si>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</si>
  <si>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</si>
  <si>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</si>
  <si>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</si>
  <si>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</si>
  <si>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</si>
  <si>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</si>
  <si>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</si>
  <si>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</si>
  <si>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</si>
  <si>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</si>
  <si>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</si>
  <si>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</si>
  <si>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</si>
  <si>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</si>
  <si>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</si>
  <si>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</si>
  <si>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</si>
  <si>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</si>
  <si>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</si>
  <si>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</si>
  <si>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</si>
  <si>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</si>
  <si>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</si>
  <si>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</si>
  <si>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</si>
  <si>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</si>
  <si>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</si>
  <si>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</si>
  <si>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</si>
  <si>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</si>
  <si>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</si>
  <si>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</si>
  <si>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</si>
  <si>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</si>
  <si>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</si>
  <si>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</si>
  <si>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</si>
  <si>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</si>
  <si>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</si>
  <si>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</si>
  <si>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</si>
  <si>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</si>
  <si>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</si>
  <si>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</si>
  <si>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</si>
  <si>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</si>
  <si>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</si>
  <si>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</si>
  <si>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</si>
  <si>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</si>
  <si>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</si>
  <si>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</si>
  <si>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</si>
  <si>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</si>
  <si>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</si>
  <si>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</si>
  <si>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</si>
  <si>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</si>
  <si>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</si>
  <si>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</si>
  <si>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</si>
  <si>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</si>
  <si>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</si>
  <si>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</si>
  <si>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</si>
  <si>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</si>
  <si>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</si>
  <si>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</si>
  <si>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</si>
  <si>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</si>
  <si>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</si>
  <si>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</si>
  <si>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</si>
  <si>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</si>
  <si>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</si>
  <si>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</si>
  <si>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</si>
  <si>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</si>
  <si>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</si>
  <si>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</si>
  <si>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</si>
  <si>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</si>
  <si>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</si>
  <si>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</si>
  <si>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</si>
  <si>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</si>
  <si>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</si>
  <si>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</si>
  <si>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</si>
  <si>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</si>
  <si>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</si>
  <si>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</si>
  <si>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</si>
  <si>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</si>
  <si>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</si>
  <si>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</si>
  <si>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</si>
  <si>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</si>
  <si>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</si>
  <si>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</si>
  <si>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</si>
  <si>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</si>
  <si>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</si>
  <si>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</si>
  <si>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</si>
  <si>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</si>
  <si>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</si>
  <si>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</si>
  <si>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</si>
  <si>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</si>
  <si>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</si>
  <si>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</si>
  <si>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</si>
  <si>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</si>
  <si>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</si>
  <si>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</si>
  <si>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</si>
  <si>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</si>
  <si>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</si>
  <si>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</si>
  <si>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</si>
  <si>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</si>
  <si>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</si>
  <si>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</si>
  <si>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</si>
  <si>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</si>
  <si>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</si>
  <si>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</si>
  <si>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</si>
  <si>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</si>
  <si>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</si>
  <si>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</si>
  <si>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</si>
  <si>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</si>
  <si>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</si>
  <si>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</si>
  <si>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</si>
  <si>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</si>
  <si>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</si>
  <si>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</si>
  <si>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</si>
  <si>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</si>
  <si>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</si>
  <si>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</si>
  <si>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</si>
  <si>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</si>
  <si>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</si>
  <si>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</si>
  <si>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</si>
  <si>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</si>
  <si>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</si>
  <si>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</si>
  <si>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</si>
  <si>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</si>
  <si>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</si>
  <si>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</si>
  <si>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</si>
  <si>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</si>
  <si>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</si>
  <si>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</si>
  <si>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</si>
  <si>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</si>
  <si>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</si>
  <si>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</si>
  <si>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</si>
  <si>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</si>
  <si>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</si>
  <si>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</si>
  <si>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</si>
  <si>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</si>
  <si>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</si>
  <si>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</si>
  <si>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</si>
  <si>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</si>
  <si>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</si>
  <si>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</si>
  <si>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</si>
  <si>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</si>
  <si>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</si>
  <si>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</si>
  <si>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</si>
  <si>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</si>
  <si>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</si>
  <si>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</si>
  <si>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</si>
  <si>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</si>
  <si>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</si>
  <si>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</si>
  <si>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</si>
  <si>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</si>
  <si>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</si>
  <si>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</si>
  <si>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</si>
  <si>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</si>
  <si>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</si>
  <si>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</si>
  <si>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</si>
  <si>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</si>
  <si>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</si>
  <si>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</si>
  <si>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</si>
  <si>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</si>
  <si>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</si>
  <si>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</si>
  <si>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</si>
  <si>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</si>
  <si>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</si>
  <si>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</si>
  <si>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</si>
  <si>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</si>
  <si>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</si>
  <si>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</si>
  <si>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</si>
  <si>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</si>
  <si>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</si>
  <si>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</si>
  <si>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</si>
  <si>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</si>
  <si>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</si>
  <si>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</si>
  <si>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</si>
  <si>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</si>
  <si>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</si>
  <si>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</si>
  <si>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</si>
  <si>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</si>
  <si>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</si>
  <si>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</si>
  <si>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</si>
  <si>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</si>
  <si>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</si>
  <si>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</si>
  <si>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</si>
  <si>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</si>
  <si>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</si>
  <si>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</si>
  <si>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</si>
  <si>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</si>
  <si>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</si>
  <si>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</si>
  <si>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</si>
  <si>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</si>
  <si>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</si>
  <si>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</si>
  <si>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</si>
  <si>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</si>
  <si>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</si>
  <si>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</si>
  <si>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</si>
  <si>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</si>
  <si>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</si>
  <si>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</si>
  <si>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</si>
  <si>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</si>
  <si>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</si>
  <si>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</si>
  <si>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</si>
  <si>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</si>
  <si>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</si>
  <si>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</si>
  <si>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</si>
  <si>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</si>
  <si>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</si>
  <si>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</si>
  <si>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</si>
  <si>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</si>
  <si>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</si>
  <si>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</si>
  <si>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</si>
  <si>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</si>
  <si>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</si>
  <si>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</si>
  <si>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</si>
  <si>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</si>
  <si>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</si>
  <si>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</si>
  <si>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</si>
  <si>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</si>
  <si>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</si>
  <si>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</si>
  <si>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</si>
  <si>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</si>
  <si>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</si>
  <si>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</si>
  <si>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</si>
  <si>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</si>
  <si>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</si>
  <si>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</si>
  <si>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</si>
  <si>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</si>
  <si>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</si>
  <si>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</si>
  <si>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</si>
  <si>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</si>
  <si>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</si>
  <si>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</si>
  <si>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</si>
  <si>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</si>
  <si>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</si>
  <si>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</si>
  <si>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</si>
  <si>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</si>
  <si>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</si>
  <si>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</si>
  <si>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</si>
  <si>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</si>
  <si>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</si>
  <si>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</si>
  <si>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</si>
  <si>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</si>
  <si>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</si>
  <si>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</si>
  <si>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</si>
  <si>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</si>
  <si>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</si>
  <si>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</si>
  <si>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</si>
  <si>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</si>
  <si>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</si>
  <si>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</si>
  <si>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</si>
  <si>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</si>
  <si>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</si>
  <si>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</si>
  <si>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</si>
  <si>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</si>
  <si>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</si>
  <si>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</si>
  <si>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</si>
  <si>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</si>
  <si>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</si>
  <si>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</si>
  <si>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</si>
  <si>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</si>
  <si>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</si>
  <si>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</si>
  <si>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</si>
  <si>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</si>
  <si>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</si>
  <si>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</si>
  <si>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</si>
  <si>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</si>
  <si>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</si>
  <si>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</si>
  <si>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</si>
  <si>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</si>
  <si>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</si>
  <si>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</si>
  <si>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</si>
  <si>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</si>
  <si>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</si>
  <si>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</si>
  <si>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</si>
  <si>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</si>
  <si>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</si>
  <si>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</si>
  <si>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</si>
  <si>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</si>
  <si>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</si>
  <si>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</si>
  <si>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</si>
  <si>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</si>
  <si>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</si>
  <si>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</si>
  <si>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</si>
  <si>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</si>
  <si>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</si>
  <si>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</si>
  <si>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</si>
  <si>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</si>
  <si>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</si>
  <si>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</si>
  <si>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</si>
  <si>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</si>
  <si>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</si>
  <si>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</si>
  <si>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</si>
  <si>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</si>
  <si>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</si>
  <si>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</si>
  <si>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</si>
  <si>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</si>
  <si>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</si>
  <si>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</si>
  <si>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</si>
  <si>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</si>
  <si>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</si>
  <si>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</si>
  <si>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</si>
  <si>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</si>
  <si>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</si>
  <si>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</si>
  <si>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</si>
  <si>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</si>
  <si>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</si>
  <si>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</si>
  <si>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</si>
  <si>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</si>
  <si>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</si>
  <si>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</si>
  <si>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</si>
  <si>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</si>
  <si>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</si>
  <si>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</si>
  <si>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</si>
  <si>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</si>
  <si>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</si>
  <si>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</si>
  <si>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</si>
  <si>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</si>
  <si>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</si>
  <si>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</si>
  <si>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</si>
  <si>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</si>
  <si>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</si>
  <si>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</si>
  <si>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</si>
  <si>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</si>
  <si>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</si>
  <si>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</si>
  <si>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</si>
  <si>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</si>
  <si>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</si>
  <si>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</si>
  <si>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</si>
  <si>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</si>
  <si>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</si>
  <si>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</si>
  <si>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</si>
  <si>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</si>
  <si>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</si>
  <si>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</si>
  <si>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</si>
  <si>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</si>
  <si>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</si>
  <si>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</si>
  <si>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</si>
  <si>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</si>
  <si>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</si>
  <si>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</si>
  <si>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</si>
  <si>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</si>
  <si>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</si>
  <si>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</si>
  <si>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</si>
  <si>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</si>
  <si>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</si>
  <si>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</si>
  <si>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</si>
  <si>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</si>
  <si>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</si>
  <si>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</si>
  <si>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</si>
  <si>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</si>
  <si>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</si>
  <si>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</si>
  <si>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</si>
  <si>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</si>
  <si>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</si>
  <si>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</si>
  <si>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</si>
  <si>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</si>
  <si>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</si>
  <si>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</si>
  <si>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</si>
  <si>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</si>
  <si>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</si>
  <si>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</si>
  <si>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</si>
  <si>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</si>
  <si>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</si>
  <si>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</si>
  <si>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</si>
  <si>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</si>
  <si>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</si>
  <si>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</si>
  <si>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</si>
  <si>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</si>
  <si>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</si>
  <si>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</si>
  <si>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</si>
  <si>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</si>
  <si>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</si>
  <si>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</si>
  <si>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</si>
  <si>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</si>
  <si>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</si>
  <si>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</si>
  <si>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</si>
  <si>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</si>
  <si>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</si>
  <si>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</si>
  <si>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</si>
  <si>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</si>
  <si>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</si>
  <si>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</si>
  <si>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</si>
  <si>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</si>
  <si>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</si>
  <si>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</si>
  <si>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</si>
  <si>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</si>
  <si>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</si>
  <si>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</si>
  <si>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</si>
  <si>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</si>
  <si>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</si>
  <si>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</si>
  <si>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</si>
  <si>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</si>
  <si>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</si>
  <si>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</si>
  <si>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</si>
  <si>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</si>
  <si>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</si>
  <si>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</si>
  <si>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</si>
  <si>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</si>
  <si>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</si>
  <si>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</si>
  <si>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</si>
  <si>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</si>
  <si>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</si>
  <si>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</si>
  <si>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</si>
  <si>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</si>
  <si>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</si>
  <si>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</si>
  <si>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</si>
  <si>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</si>
  <si>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</si>
  <si>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</si>
  <si>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</si>
  <si>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</si>
  <si>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</si>
  <si>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</si>
  <si>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</si>
  <si>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</si>
  <si>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</si>
  <si>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</si>
  <si>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</si>
  <si>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</si>
  <si>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</si>
  <si>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</si>
  <si>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</si>
  <si>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</si>
  <si>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</si>
  <si>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</si>
  <si>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</si>
  <si>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</si>
  <si>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</si>
  <si>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</si>
  <si>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</si>
  <si>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</si>
  <si>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</si>
  <si>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</si>
  <si>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</si>
  <si>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</si>
  <si>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</si>
  <si>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</si>
  <si>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</si>
  <si>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</si>
  <si>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</si>
  <si>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</si>
  <si>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</si>
  <si>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</si>
  <si>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</si>
  <si>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</si>
  <si>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</si>
  <si>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</si>
  <si>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</si>
  <si>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</si>
  <si>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</si>
  <si>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</si>
  <si>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</si>
  <si>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</si>
  <si>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</si>
  <si>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</si>
  <si>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</si>
  <si>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</si>
  <si>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</si>
  <si>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</si>
  <si>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</si>
  <si>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</si>
  <si>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</si>
  <si>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</si>
  <si>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</si>
  <si>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</si>
  <si>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</si>
  <si>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</si>
  <si>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</si>
  <si>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</si>
  <si>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</si>
  <si>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</si>
  <si>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</si>
  <si>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</si>
  <si>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</si>
  <si>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</si>
  <si>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</si>
  <si>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</si>
  <si>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</si>
  <si>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</si>
  <si>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</si>
  <si>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</si>
  <si>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</si>
  <si>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</si>
  <si>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</si>
  <si>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</si>
  <si>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</si>
  <si>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</si>
  <si>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</si>
  <si>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</si>
  <si>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</si>
  <si>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</si>
  <si>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</si>
  <si>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</si>
  <si>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</si>
  <si>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</si>
  <si>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</si>
  <si>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</si>
  <si>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</si>
  <si>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</si>
  <si>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</si>
  <si>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</si>
  <si>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</si>
  <si>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</si>
  <si>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</si>
  <si>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</si>
  <si>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</si>
  <si>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</si>
  <si>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</si>
  <si>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</si>
  <si>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</si>
  <si>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</si>
  <si>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</si>
  <si>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</si>
  <si>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</si>
  <si>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</si>
  <si>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</si>
  <si>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</si>
  <si>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</si>
  <si>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</si>
  <si>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</si>
  <si>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</si>
  <si>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</si>
  <si>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</si>
  <si>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</si>
  <si>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</si>
  <si>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</si>
  <si>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</si>
  <si>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</si>
  <si>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</si>
  <si>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</si>
  <si>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</si>
  <si>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</si>
  <si>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</si>
  <si>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</si>
  <si>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</si>
  <si>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</si>
  <si>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</si>
  <si>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</si>
  <si>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</si>
  <si>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</si>
  <si>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</si>
  <si>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</si>
  <si>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</si>
  <si>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</si>
  <si>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</si>
  <si>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</si>
  <si>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</si>
  <si>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</si>
  <si>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</si>
  <si>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</si>
  <si>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</si>
  <si>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</si>
  <si>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</si>
  <si>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</si>
  <si>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</si>
  <si>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</si>
  <si>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</si>
  <si>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</si>
  <si>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</si>
  <si>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</si>
  <si>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</si>
  <si>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</si>
  <si>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</si>
  <si>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</si>
  <si>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</si>
  <si>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</si>
  <si>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</si>
  <si>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</si>
  <si>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</si>
  <si>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</si>
  <si>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</si>
  <si>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</si>
  <si>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</si>
  <si>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</si>
  <si>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</si>
  <si>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</si>
  <si>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</si>
  <si>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</si>
  <si>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</si>
  <si>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</si>
  <si>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</si>
  <si>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</si>
  <si>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</si>
  <si>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</si>
  <si>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</si>
  <si>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</si>
  <si>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</si>
  <si>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</si>
  <si>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</si>
  <si>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</si>
  <si>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</si>
  <si>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</si>
  <si>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</si>
  <si>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</si>
  <si>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</si>
  <si>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</si>
  <si>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</si>
  <si>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</si>
  <si>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</si>
  <si>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</si>
  <si>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</si>
  <si>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</si>
  <si>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</si>
  <si>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</si>
  <si>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</si>
  <si>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</si>
  <si>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</si>
  <si>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</si>
  <si>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</si>
  <si>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</si>
  <si>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</si>
  <si>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</si>
  <si>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</si>
  <si>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</si>
  <si>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</si>
  <si>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</si>
  <si>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</si>
  <si>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</si>
  <si>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</si>
  <si>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</si>
  <si>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</si>
  <si>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</si>
  <si>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</si>
  <si>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</si>
  <si>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</si>
  <si>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</si>
  <si>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</si>
  <si>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</si>
  <si>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</si>
  <si>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</si>
  <si>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</si>
  <si>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</si>
  <si>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</si>
  <si>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</si>
  <si>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</si>
  <si>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</si>
  <si>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</si>
  <si>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</si>
  <si>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</si>
  <si>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</si>
  <si>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</si>
  <si>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</si>
  <si>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</si>
  <si>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</si>
  <si>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</si>
  <si>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</si>
  <si>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</si>
  <si>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</si>
  <si>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</si>
  <si>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</si>
  <si>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</si>
  <si>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</si>
  <si>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</si>
  <si>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</si>
  <si>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</si>
  <si>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</si>
  <si>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</si>
  <si>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</si>
  <si>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</si>
  <si>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</si>
  <si>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</si>
  <si>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</si>
  <si>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</si>
  <si>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</si>
  <si>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</si>
  <si>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</si>
  <si>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</si>
  <si>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</si>
  <si>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</si>
  <si>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</si>
  <si>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</si>
  <si>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</si>
  <si>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</si>
  <si>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</si>
  <si>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</si>
  <si>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</si>
  <si>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</si>
  <si>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</si>
  <si>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</si>
  <si>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</si>
  <si>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</si>
  <si>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</si>
  <si>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</si>
  <si>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</si>
  <si>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</si>
  <si>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</si>
  <si>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</si>
  <si>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</si>
  <si>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</si>
  <si>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</si>
  <si>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</si>
  <si>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</si>
  <si>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</si>
  <si>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</si>
  <si>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</si>
  <si>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</si>
  <si>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</si>
  <si>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</si>
  <si>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</si>
  <si>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</si>
  <si>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</si>
  <si>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</si>
  <si>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</si>
  <si>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</si>
  <si>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</si>
  <si>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</si>
  <si>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</si>
  <si>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</si>
  <si>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</si>
  <si>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</si>
  <si>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</si>
  <si>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</si>
  <si>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</si>
  <si>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</si>
  <si>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</si>
  <si>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</si>
  <si>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</si>
  <si>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</si>
  <si>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</si>
  <si>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</si>
  <si>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</si>
  <si>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</si>
  <si>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</si>
  <si>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</si>
  <si>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</si>
  <si>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</si>
  <si>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</si>
  <si>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</si>
  <si>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</si>
  <si>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</si>
  <si>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</si>
  <si>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</si>
  <si>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</si>
  <si>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</si>
  <si>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</si>
  <si>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</si>
  <si>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</si>
  <si>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</si>
  <si>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</si>
  <si>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</si>
  <si>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</si>
  <si>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</si>
  <si>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</si>
  <si>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</si>
  <si>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</si>
  <si>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</si>
  <si>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</si>
  <si>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</si>
  <si>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</si>
  <si>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</si>
  <si>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</si>
  <si>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</si>
  <si>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</si>
  <si>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</si>
  <si>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</si>
  <si>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</si>
  <si>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</si>
  <si>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</si>
  <si>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</si>
  <si>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</si>
  <si>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</si>
  <si>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</si>
  <si>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</si>
  <si>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</si>
  <si>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</si>
  <si>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</si>
  <si>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</si>
  <si>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</si>
  <si>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</si>
  <si>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</si>
  <si>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</si>
  <si>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</si>
  <si>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</si>
  <si>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</si>
  <si>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</si>
  <si>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</si>
  <si>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</si>
  <si>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</si>
  <si>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</si>
  <si>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</si>
  <si>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</si>
  <si>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</si>
  <si>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</si>
  <si>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</si>
  <si>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</si>
  <si>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</si>
  <si>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</si>
  <si>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</si>
  <si>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</si>
  <si>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</si>
  <si>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</si>
  <si>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</si>
  <si>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</si>
  <si>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</si>
  <si>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</si>
  <si>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</si>
  <si>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</si>
  <si>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</si>
  <si>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</si>
  <si>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</si>
  <si>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</si>
  <si>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</si>
  <si>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</si>
  <si>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</si>
  <si>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</si>
  <si>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</si>
  <si>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</si>
  <si>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</si>
  <si>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</si>
  <si>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</si>
  <si>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</si>
  <si>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</si>
  <si>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</si>
  <si>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</si>
  <si>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</si>
  <si>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</si>
  <si>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</si>
  <si>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</si>
  <si>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</si>
  <si>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</si>
  <si>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</si>
  <si>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</si>
  <si>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</si>
  <si>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</si>
  <si>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</si>
  <si>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</si>
  <si>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</si>
  <si>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</si>
  <si>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</si>
  <si>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</si>
  <si>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</si>
  <si>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</si>
  <si>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</si>
  <si>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</si>
  <si>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</si>
  <si>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</si>
  <si>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</si>
  <si>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</si>
  <si>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</si>
  <si>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</si>
  <si>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</si>
  <si>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</si>
  <si>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</si>
  <si>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</si>
  <si>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</si>
  <si>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</si>
  <si>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</si>
  <si>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</si>
  <si>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</si>
  <si>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</si>
  <si>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</si>
  <si>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</si>
  <si>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</si>
  <si>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</si>
  <si>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</si>
  <si>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</si>
  <si>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</si>
  <si>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</si>
  <si>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</si>
  <si>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</si>
  <si>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</si>
  <si>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</si>
  <si>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</si>
  <si>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</si>
  <si>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</si>
  <si>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</si>
  <si>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</si>
  <si>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</si>
  <si>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</si>
  <si>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</si>
  <si>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</si>
  <si>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</si>
  <si>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</si>
  <si>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</si>
  <si>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</si>
  <si>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</si>
  <si>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</si>
  <si>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</si>
  <si>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</si>
  <si>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</si>
  <si>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</si>
  <si>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</si>
  <si>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</si>
  <si>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</si>
  <si>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</si>
  <si>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</si>
  <si>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</si>
  <si>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</si>
  <si>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</si>
  <si>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</si>
  <si>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</si>
  <si>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</si>
  <si>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</si>
  <si>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</si>
  <si>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</si>
  <si>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</si>
  <si>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</si>
  <si>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</si>
  <si>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</si>
  <si>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</si>
  <si>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</si>
  <si>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</si>
  <si>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</si>
  <si>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</si>
  <si>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</si>
  <si>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</si>
  <si>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</si>
  <si>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</si>
  <si>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</si>
  <si>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</si>
  <si>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</si>
  <si>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</si>
  <si>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</si>
  <si>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</si>
  <si>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</si>
  <si>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</si>
  <si>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</si>
  <si>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</si>
  <si>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</si>
  <si>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</si>
  <si>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</si>
  <si>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</si>
  <si>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</si>
  <si>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</si>
  <si>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</si>
  <si>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</si>
  <si>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</si>
  <si>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</si>
  <si>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</si>
  <si>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</si>
  <si>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</si>
  <si>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</si>
  <si>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</si>
  <si>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</si>
  <si>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</si>
  <si>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</si>
  <si>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</si>
  <si>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</si>
  <si>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</si>
  <si>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</si>
  <si>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</si>
  <si>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</si>
  <si>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</si>
  <si>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</si>
  <si>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</si>
  <si>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</si>
  <si>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</si>
  <si>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</si>
  <si>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</si>
  <si>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</si>
  <si>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</si>
  <si>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</si>
  <si>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</si>
  <si>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</si>
  <si>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</si>
  <si>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</si>
  <si>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</si>
  <si>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</si>
  <si>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</si>
  <si>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</si>
  <si>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</si>
  <si>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</si>
  <si>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</si>
  <si>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</si>
  <si>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</si>
  <si>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</si>
  <si>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</si>
  <si>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</si>
  <si>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</si>
  <si>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</si>
  <si>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</si>
  <si>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</si>
  <si>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</si>
  <si>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</si>
  <si>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</si>
  <si>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</si>
  <si>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</si>
  <si>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</si>
  <si>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</si>
  <si>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</si>
  <si>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</si>
  <si>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</si>
  <si>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</si>
  <si>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</si>
  <si>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</si>
  <si>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</si>
  <si>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</si>
  <si>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</si>
  <si>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</si>
  <si>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</si>
  <si>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</si>
  <si>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</si>
  <si>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</si>
  <si>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</si>
  <si>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</si>
  <si>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</si>
  <si>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</si>
  <si>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</si>
  <si>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</si>
  <si>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</si>
  <si>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</si>
  <si>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</si>
  <si>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</si>
  <si>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</si>
  <si>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</si>
  <si>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</si>
  <si>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</si>
  <si>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</si>
  <si>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</si>
  <si>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</si>
  <si>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</si>
  <si>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</si>
  <si>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</si>
  <si>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</si>
  <si>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</si>
  <si>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</si>
  <si>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</si>
  <si>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</si>
  <si>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</si>
  <si>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</si>
  <si>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</si>
  <si>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</si>
  <si>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</si>
  <si>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</si>
  <si>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</si>
  <si>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</si>
  <si>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</si>
  <si>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</si>
  <si>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</si>
  <si>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</si>
  <si>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</si>
  <si>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</si>
  <si>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</si>
  <si>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</si>
  <si>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</si>
  <si>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</si>
  <si>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</si>
  <si>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</si>
  <si>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</si>
  <si>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</si>
  <si>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</si>
  <si>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</si>
  <si>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</si>
  <si>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</si>
  <si>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</si>
  <si>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</si>
  <si>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</si>
  <si>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</si>
  <si>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</si>
  <si>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</si>
  <si>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</si>
  <si>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</si>
  <si>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</si>
  <si>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</si>
  <si>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</si>
  <si>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</si>
  <si>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</si>
  <si>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</si>
  <si>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</si>
  <si>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</si>
  <si>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</si>
  <si>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</si>
  <si>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</si>
  <si>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</si>
  <si>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</si>
  <si>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</si>
  <si>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</si>
  <si>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</si>
  <si>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</si>
  <si>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</si>
  <si>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</si>
  <si>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</si>
  <si>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</si>
  <si>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</si>
  <si>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</si>
  <si>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</si>
  <si>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</si>
  <si>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</si>
  <si>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</si>
  <si>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</si>
  <si>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</si>
  <si>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</si>
  <si>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</si>
  <si>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</si>
  <si>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</si>
  <si>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</si>
  <si>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</si>
  <si>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</si>
  <si>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</si>
  <si>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</si>
  <si>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</si>
  <si>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</si>
  <si>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</si>
  <si>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</si>
  <si>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</si>
  <si>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</si>
  <si>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</si>
  <si>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</si>
  <si>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</si>
  <si>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</si>
  <si>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</si>
  <si>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</si>
  <si>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</si>
  <si>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</si>
  <si>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</si>
  <si>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</si>
  <si>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</si>
  <si>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</si>
  <si>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</si>
  <si>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</si>
  <si>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</si>
  <si>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</si>
  <si>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</si>
  <si>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</si>
  <si>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</si>
  <si>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</si>
  <si>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</si>
  <si>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</si>
  <si>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</si>
  <si>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</si>
  <si>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</si>
  <si>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</si>
  <si>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</si>
  <si>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</si>
  <si>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</si>
  <si>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</si>
  <si>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</si>
  <si>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</si>
  <si>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</si>
  <si>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</si>
  <si>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</si>
  <si>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</si>
  <si>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</si>
  <si>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</si>
  <si>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</si>
  <si>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</si>
  <si>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</si>
  <si>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</si>
  <si>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</si>
  <si>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</si>
  <si>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</si>
  <si>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</si>
  <si>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</si>
  <si>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</si>
  <si>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</si>
  <si>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</si>
  <si>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</si>
  <si>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</si>
  <si>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</si>
  <si>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</si>
  <si>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</si>
  <si>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</si>
  <si>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</si>
  <si>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</si>
  <si>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</si>
  <si>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</si>
  <si>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</si>
  <si>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</si>
  <si>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</si>
  <si>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</si>
  <si>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</si>
  <si>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</si>
  <si>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</si>
  <si>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</si>
  <si>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</si>
  <si>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</si>
  <si>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</si>
  <si>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</si>
  <si>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</si>
  <si>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</si>
  <si>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</si>
  <si>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</si>
  <si>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</si>
  <si>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</si>
  <si>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</si>
  <si>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</si>
  <si>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</si>
  <si>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</si>
  <si>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</si>
  <si>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</si>
  <si>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</si>
  <si>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</si>
  <si>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</si>
  <si>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</si>
  <si>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</si>
  <si>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</si>
  <si>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</si>
  <si>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</si>
  <si>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</si>
  <si>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</si>
  <si>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</si>
  <si>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</si>
  <si>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</si>
  <si>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</si>
  <si>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</si>
  <si>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</si>
  <si>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</si>
  <si>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</si>
  <si>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</si>
  <si>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</si>
  <si>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</si>
  <si>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</si>
  <si>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</si>
  <si>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</si>
  <si>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</si>
  <si>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</si>
  <si>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</si>
  <si>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</si>
  <si>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</si>
  <si>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</si>
  <si>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</si>
  <si>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</si>
  <si>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</si>
  <si>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</si>
  <si>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</si>
  <si>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</si>
  <si>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</si>
  <si>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</si>
  <si>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</si>
  <si>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</si>
  <si>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</si>
  <si>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</si>
  <si>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</si>
  <si>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</si>
  <si>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</si>
  <si>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</si>
  <si>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</si>
  <si>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</si>
  <si>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</si>
  <si>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</si>
  <si>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</si>
  <si>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</si>
  <si>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</si>
  <si>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</si>
  <si>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</si>
  <si>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</si>
  <si>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</si>
  <si>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</si>
  <si>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</si>
  <si>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</si>
  <si>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</si>
  <si>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</si>
  <si>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</si>
  <si>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</si>
  <si>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</si>
  <si>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</si>
  <si>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</si>
  <si>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</si>
  <si>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</si>
  <si>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</si>
  <si>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</si>
  <si>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</si>
  <si>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</si>
  <si>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</si>
  <si>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</si>
  <si>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</si>
  <si>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</si>
  <si>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</si>
  <si>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</si>
  <si>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</si>
  <si>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</si>
  <si>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</si>
  <si>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</si>
  <si>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</si>
  <si>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</si>
  <si>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</si>
  <si>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</si>
  <si>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</si>
  <si>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</si>
  <si>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</si>
  <si>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</si>
  <si>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</si>
  <si>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</si>
  <si>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</si>
  <si>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</si>
  <si>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</si>
  <si>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</si>
  <si>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</si>
  <si>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</si>
  <si>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</si>
  <si>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</si>
  <si>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</si>
  <si>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</si>
  <si>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</si>
  <si>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</si>
  <si>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</si>
  <si>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</si>
  <si>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</si>
  <si>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</si>
  <si>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</si>
  <si>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</si>
  <si>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</si>
  <si>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</si>
  <si>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</si>
  <si>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</si>
  <si>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</si>
  <si>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</si>
  <si>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</si>
  <si>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</si>
  <si>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</si>
  <si>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</si>
  <si>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</si>
  <si>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</si>
  <si>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</si>
  <si>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</si>
  <si>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</si>
  <si>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</si>
  <si>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</si>
  <si>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</si>
  <si>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</si>
  <si>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</si>
  <si>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</si>
  <si>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</si>
  <si>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</si>
  <si>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</si>
  <si>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</si>
  <si>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</si>
  <si>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</si>
  <si>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</si>
  <si>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</si>
  <si>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</si>
  <si>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</si>
  <si>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</si>
  <si>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</si>
  <si>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</si>
  <si>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</si>
  <si>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</si>
  <si>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</si>
  <si>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</si>
  <si>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</si>
  <si>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</si>
  <si>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</si>
  <si>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</si>
  <si>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</si>
  <si>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</si>
  <si>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</si>
  <si>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</si>
  <si>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</si>
  <si>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</si>
  <si>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</si>
  <si>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</si>
  <si>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</si>
  <si>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</si>
  <si>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</si>
  <si>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</si>
  <si>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</si>
  <si>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</si>
  <si>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</si>
  <si>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</si>
  <si>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</si>
  <si>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</si>
  <si>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</si>
  <si>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</si>
  <si>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</si>
  <si>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</si>
  <si>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</si>
  <si>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</si>
  <si>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</si>
  <si>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</si>
  <si>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</si>
  <si>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</si>
  <si>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</si>
  <si>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</si>
  <si>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</si>
  <si>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</si>
  <si>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</si>
  <si>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</si>
  <si>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</si>
  <si>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</si>
  <si>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</si>
  <si>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</si>
  <si>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</si>
  <si>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</si>
  <si>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</si>
  <si>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</si>
  <si>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</si>
  <si>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</si>
  <si>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</si>
  <si>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</si>
  <si>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</si>
  <si>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</si>
  <si>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</si>
  <si>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</si>
  <si>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</si>
  <si>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</si>
  <si>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</si>
  <si>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</si>
  <si>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</si>
  <si>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</si>
  <si>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</si>
  <si>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</si>
  <si>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</si>
  <si>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</si>
  <si>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</si>
  <si>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</si>
  <si>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</si>
  <si>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</si>
  <si>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</si>
  <si>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</si>
  <si>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</si>
  <si>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</si>
  <si>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</si>
  <si>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</si>
  <si>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</si>
  <si>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</si>
  <si>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</si>
  <si>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</si>
  <si>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</si>
  <si>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</si>
  <si>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</si>
  <si>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</si>
  <si>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</si>
  <si>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</si>
  <si>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</si>
  <si>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</si>
  <si>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</si>
  <si>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</si>
  <si>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</si>
  <si>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</si>
  <si>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</si>
  <si>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</si>
  <si>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</si>
  <si>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</si>
  <si>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</si>
  <si>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</si>
  <si>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</si>
  <si>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</si>
  <si>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</si>
  <si>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</si>
  <si>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</si>
  <si>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</si>
  <si>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</si>
  <si>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</si>
  <si>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</si>
  <si>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</si>
  <si>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</si>
  <si>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</si>
  <si>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</si>
  <si>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</si>
  <si>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</si>
  <si>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</si>
  <si>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</si>
  <si>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</si>
  <si>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</si>
  <si>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</si>
  <si>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</si>
  <si>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</si>
  <si>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</si>
  <si>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</si>
  <si>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</si>
  <si>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</si>
  <si>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</si>
  <si>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</si>
  <si>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</si>
  <si>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</si>
  <si>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</si>
  <si>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</si>
  <si>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</si>
  <si>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</si>
  <si>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</si>
  <si>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</si>
  <si>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</si>
  <si>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</si>
  <si>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</si>
  <si>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</si>
  <si>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</si>
  <si>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</si>
  <si>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</si>
  <si>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</si>
  <si>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</si>
  <si>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</si>
  <si>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</si>
  <si>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</si>
  <si>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</si>
  <si>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</si>
  <si>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</si>
  <si>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</si>
  <si>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</si>
  <si>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</si>
  <si>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</si>
  <si>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</si>
  <si>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</si>
  <si>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</si>
  <si>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</si>
  <si>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</si>
  <si>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</si>
  <si>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</si>
  <si>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</si>
  <si>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</si>
  <si>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</si>
  <si>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</si>
  <si>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</si>
  <si>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</si>
  <si>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</si>
  <si>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</si>
  <si>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</si>
  <si>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</si>
  <si>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</si>
  <si>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</si>
  <si>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</si>
  <si>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</si>
  <si>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</si>
  <si>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</si>
  <si>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</si>
  <si>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</si>
  <si>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</si>
  <si>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</si>
  <si>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</si>
  <si>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</si>
  <si>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</si>
  <si>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</si>
  <si>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</si>
  <si>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</si>
  <si>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</si>
  <si>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</si>
  <si>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</si>
  <si>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</si>
  <si>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</si>
  <si>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</si>
  <si>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</si>
  <si>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</si>
  <si>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</si>
  <si>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</si>
  <si>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</si>
  <si>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</si>
  <si>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</si>
  <si>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</si>
  <si>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</si>
  <si>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</si>
  <si>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</si>
  <si>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</si>
  <si>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</si>
  <si>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</si>
  <si>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</si>
  <si>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</si>
  <si>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</si>
  <si>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</si>
  <si>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</si>
  <si>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</si>
  <si>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</si>
  <si>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</si>
  <si>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</si>
  <si>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</si>
  <si>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</si>
  <si>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</si>
  <si>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</si>
  <si>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</si>
  <si>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</si>
  <si>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</si>
  <si>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</si>
  <si>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</si>
  <si>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</si>
  <si>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</si>
  <si>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</si>
  <si>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</si>
  <si>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</si>
  <si>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</si>
  <si>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</si>
  <si>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</si>
  <si>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</si>
  <si>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</si>
  <si>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</si>
  <si>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</si>
  <si>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</si>
  <si>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</si>
  <si>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</si>
  <si>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</si>
  <si>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</si>
  <si>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</si>
  <si>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</si>
  <si>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</si>
  <si>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</si>
  <si>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</si>
  <si>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</si>
  <si>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</si>
  <si>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</si>
  <si>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</si>
  <si>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</si>
  <si>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</si>
  <si>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</si>
  <si>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</si>
  <si>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</si>
  <si>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</si>
  <si>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</si>
  <si>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</si>
  <si>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</si>
  <si>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</si>
  <si>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</si>
  <si>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</si>
  <si>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</si>
  <si>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</si>
  <si>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</si>
  <si>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</si>
  <si>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</si>
  <si>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</si>
  <si>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</si>
  <si>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</si>
  <si>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</si>
  <si>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</si>
  <si>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</si>
  <si>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</si>
  <si>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</si>
  <si>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</si>
  <si>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</si>
  <si>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</si>
  <si>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</si>
  <si>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</si>
  <si>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</si>
  <si>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</si>
  <si>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</si>
  <si>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</si>
  <si>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</si>
  <si>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</si>
  <si>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</si>
  <si>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</si>
  <si>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</si>
  <si>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</si>
  <si>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</si>
  <si>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</si>
  <si>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</si>
  <si>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</si>
  <si>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</si>
  <si>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</si>
  <si>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</si>
  <si>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</si>
  <si>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</si>
  <si>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</si>
  <si>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</si>
  <si>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</si>
  <si>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</si>
  <si>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</si>
  <si>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</si>
  <si>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</si>
  <si>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</si>
  <si>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</si>
  <si>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</si>
  <si>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</si>
  <si>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</si>
  <si>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</si>
  <si>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</si>
  <si>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</si>
  <si>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</si>
  <si>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</si>
  <si>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</si>
  <si>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</si>
  <si>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</si>
  <si>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</si>
  <si>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</si>
  <si>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</si>
  <si>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</si>
  <si>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</si>
  <si>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</si>
  <si>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</si>
  <si>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</si>
  <si>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</si>
  <si>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</si>
  <si>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</si>
  <si>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</si>
  <si>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</si>
  <si>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</si>
  <si>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</si>
  <si>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</si>
  <si>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</si>
  <si>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</si>
  <si>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</si>
  <si>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</si>
  <si>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</si>
  <si>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</si>
  <si>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</si>
  <si>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</si>
  <si>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</si>
  <si>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</si>
  <si>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</si>
  <si>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</si>
  <si>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</si>
  <si>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</si>
  <si>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</si>
  <si>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</si>
  <si>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</si>
  <si>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</si>
  <si>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</si>
  <si>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</si>
  <si>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</si>
  <si>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</si>
  <si>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</si>
  <si>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</si>
  <si>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</si>
  <si>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</si>
  <si>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</si>
  <si>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</si>
  <si>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</si>
  <si>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</si>
  <si>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</si>
  <si>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</si>
  <si>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</si>
  <si>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</si>
  <si>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</si>
  <si>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</si>
  <si>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</si>
  <si>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</si>
  <si>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</si>
  <si>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</si>
  <si>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</si>
  <si>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</si>
  <si>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</si>
  <si>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</si>
  <si>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</si>
  <si>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</si>
  <si>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</si>
  <si>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</si>
  <si>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</si>
  <si>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</si>
  <si>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</si>
  <si>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</si>
  <si>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</si>
  <si>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</si>
  <si>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</si>
  <si>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</si>
  <si>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</si>
  <si>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</si>
  <si>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</si>
  <si>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</si>
  <si>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</si>
  <si>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</si>
  <si>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</si>
  <si>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</si>
  <si>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</si>
  <si>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</si>
  <si>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</si>
  <si>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</si>
  <si>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</si>
  <si>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</si>
  <si>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</si>
  <si>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</si>
  <si>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</si>
  <si>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</si>
  <si>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</si>
  <si>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</si>
  <si>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</si>
  <si>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</si>
  <si>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</si>
  <si>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</si>
  <si>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</si>
  <si>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</si>
  <si>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</si>
  <si>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</si>
  <si>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</si>
  <si>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</si>
  <si>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</si>
  <si>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</si>
  <si>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</si>
  <si>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</si>
  <si>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</si>
  <si>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</si>
  <si>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</si>
  <si>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</si>
  <si>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</si>
  <si>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</si>
  <si>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</si>
  <si>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</si>
  <si>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</si>
  <si>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</si>
  <si>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</si>
  <si>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</si>
  <si>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</si>
  <si>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</si>
  <si>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</si>
  <si>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</si>
  <si>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</si>
  <si>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</si>
  <si>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</si>
  <si>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</si>
  <si>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</si>
  <si>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</si>
  <si>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</si>
  <si>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</si>
  <si>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</si>
  <si>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</si>
  <si>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</si>
  <si>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</si>
  <si>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</si>
  <si>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</si>
  <si>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</si>
  <si>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</si>
  <si>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</si>
  <si>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</si>
  <si>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</si>
  <si>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</si>
  <si>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</si>
  <si>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</si>
  <si>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</si>
  <si>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</si>
  <si>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</si>
  <si>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</si>
  <si>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</si>
  <si>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</si>
  <si>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</si>
  <si>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</si>
  <si>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</si>
  <si>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</si>
  <si>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</si>
  <si>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</si>
  <si>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</si>
  <si>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</si>
  <si>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</si>
  <si>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</si>
  <si>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</si>
  <si>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</si>
  <si>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</si>
  <si>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</si>
  <si>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</si>
  <si>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</si>
  <si>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</si>
  <si>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</si>
  <si>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</si>
  <si>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</si>
  <si>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</si>
  <si>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</si>
  <si>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</si>
  <si>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</si>
  <si>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</si>
  <si>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</si>
  <si>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</si>
  <si>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</si>
  <si>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</si>
  <si>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</si>
  <si>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</si>
  <si>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</si>
  <si>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</si>
  <si>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</si>
  <si>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</si>
  <si>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</si>
  <si>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</si>
  <si>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</si>
  <si>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</si>
  <si>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</si>
  <si>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</si>
  <si>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</si>
  <si>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</si>
  <si>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</si>
  <si>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</si>
  <si>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</si>
  <si>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</si>
  <si>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</si>
  <si>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</si>
  <si>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</si>
  <si>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</si>
  <si>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</si>
  <si>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</si>
  <si>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</si>
  <si>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</si>
  <si>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</si>
  <si>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</si>
  <si>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</si>
  <si>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</si>
  <si>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</si>
  <si>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</si>
  <si>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</si>
  <si>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</si>
  <si>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</si>
  <si>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</si>
  <si>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</si>
  <si>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</si>
  <si>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</si>
  <si>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</si>
  <si>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</si>
  <si>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</si>
  <si>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</si>
  <si>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</si>
  <si>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</si>
  <si>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</si>
  <si>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</si>
  <si>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</si>
  <si>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</si>
  <si>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</si>
  <si>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</si>
  <si>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</si>
  <si>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</si>
  <si>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</si>
  <si>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</si>
  <si>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</si>
  <si>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</si>
  <si>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</si>
  <si>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</si>
  <si>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</si>
  <si>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</si>
  <si>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</si>
  <si>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</si>
  <si>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</si>
  <si>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</si>
  <si>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</si>
  <si>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</si>
  <si>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</si>
  <si>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</si>
  <si>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</si>
  <si>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</si>
  <si>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</si>
  <si>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</si>
  <si>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</si>
  <si>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</si>
  <si>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</si>
  <si>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</si>
  <si>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</si>
  <si>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</si>
  <si>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</si>
  <si>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</si>
  <si>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</si>
  <si>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</si>
  <si>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</si>
  <si>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</si>
  <si>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</si>
  <si>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</si>
  <si>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</si>
  <si>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</si>
  <si>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</si>
  <si>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</si>
  <si>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</si>
  <si>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</si>
  <si>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</si>
  <si>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</si>
  <si>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</si>
  <si>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</si>
  <si>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</si>
  <si>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</si>
  <si>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</si>
  <si>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</si>
  <si>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</si>
  <si>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</si>
  <si>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</si>
  <si>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</si>
  <si>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</si>
  <si>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</si>
  <si>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</si>
  <si>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</si>
  <si>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</si>
  <si>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</si>
  <si>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</si>
  <si>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</si>
  <si>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</si>
  <si>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</si>
  <si>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</si>
  <si>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</si>
  <si>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</si>
  <si>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</si>
  <si>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</si>
  <si>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</si>
  <si>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</si>
  <si>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</si>
  <si>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</si>
  <si>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</si>
  <si>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</si>
  <si>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</si>
  <si>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</si>
  <si>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</si>
  <si>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</si>
  <si>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</si>
  <si>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</si>
  <si>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</si>
  <si>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</si>
  <si>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</si>
  <si>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</si>
  <si>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</si>
  <si>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</si>
  <si>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</si>
  <si>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</si>
  <si>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</si>
  <si>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</si>
  <si>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</si>
  <si>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</si>
  <si>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</si>
  <si>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</si>
  <si>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</si>
  <si>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</si>
  <si>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</si>
  <si>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</si>
  <si>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</si>
  <si>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</si>
  <si>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</si>
  <si>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</si>
  <si>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</si>
  <si>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</si>
  <si>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</si>
  <si>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</si>
  <si>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</si>
  <si>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</si>
  <si>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</si>
  <si>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</si>
  <si>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</si>
  <si>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</si>
  <si>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</si>
  <si>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</si>
  <si>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</si>
  <si>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</si>
  <si>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</si>
  <si>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</si>
  <si>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</si>
  <si>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</si>
  <si>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</si>
  <si>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</si>
  <si>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</si>
  <si>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</si>
  <si>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</si>
  <si>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</si>
  <si>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</si>
  <si>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</si>
  <si>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</si>
  <si>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</si>
  <si>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</si>
  <si>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</si>
  <si>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</si>
  <si>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</si>
  <si>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</si>
  <si>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</si>
  <si>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</si>
  <si>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</si>
  <si>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</si>
  <si>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</si>
  <si>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</si>
  <si>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</si>
  <si>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</si>
  <si>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</si>
  <si>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</si>
  <si>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</si>
  <si>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</si>
  <si>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</si>
  <si>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</si>
  <si>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</si>
  <si>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</si>
  <si>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</si>
  <si>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</si>
  <si>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</si>
  <si>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</si>
  <si>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</si>
  <si>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</si>
  <si>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</si>
  <si>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</si>
  <si>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</si>
  <si>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</si>
  <si>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</si>
  <si>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</si>
  <si>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</si>
  <si>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</si>
  <si>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</si>
  <si>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</si>
  <si>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</si>
  <si>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</si>
  <si>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</si>
  <si>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</si>
  <si>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</si>
  <si>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</si>
  <si>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</si>
  <si>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</si>
  <si>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</si>
  <si>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</si>
  <si>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</si>
  <si>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</si>
  <si>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</si>
  <si>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</si>
  <si>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</si>
  <si>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</si>
  <si>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</si>
  <si>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</si>
  <si>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</si>
  <si>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</si>
  <si>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</si>
  <si>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</si>
  <si>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</si>
  <si>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</si>
  <si>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</si>
  <si>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</si>
  <si>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</si>
  <si>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</si>
  <si>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</si>
  <si>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</si>
  <si>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</si>
  <si>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</si>
  <si>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</si>
  <si>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</si>
  <si>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</si>
  <si>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</si>
  <si>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</si>
  <si>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</si>
  <si>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</si>
  <si>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</si>
  <si>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</si>
  <si>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</si>
  <si>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</si>
  <si>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</si>
  <si>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</si>
  <si>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</si>
  <si>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</si>
  <si>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</si>
  <si>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</si>
  <si>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</si>
  <si>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</si>
  <si>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</si>
  <si>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</si>
  <si>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</si>
  <si>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</si>
  <si>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</si>
  <si>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</si>
  <si>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</si>
  <si>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</si>
  <si>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</si>
  <si>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</si>
  <si>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</si>
  <si>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</si>
  <si>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</si>
  <si>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</si>
  <si>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</si>
  <si>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</si>
  <si>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</si>
  <si>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</si>
  <si>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</si>
  <si>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</si>
  <si>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</si>
  <si>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</si>
  <si>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</si>
  <si>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</si>
  <si>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</si>
  <si>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</si>
  <si>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</si>
  <si>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</si>
  <si>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</si>
  <si>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</si>
  <si>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</si>
  <si>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</si>
  <si>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</si>
  <si>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</si>
  <si>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</si>
  <si>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</si>
  <si>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</si>
  <si>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</si>
  <si>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</si>
  <si>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</si>
  <si>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</si>
  <si>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</si>
  <si>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</si>
  <si>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</si>
  <si>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</si>
  <si>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</si>
  <si>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</si>
  <si>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</si>
  <si>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</si>
  <si>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</si>
  <si>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</si>
  <si>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</si>
  <si>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</si>
  <si>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</si>
  <si>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</si>
  <si>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</si>
  <si>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</si>
  <si>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</si>
  <si>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</si>
  <si>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</si>
  <si>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</si>
  <si>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</si>
  <si>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</si>
  <si>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</si>
  <si>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</si>
  <si>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</si>
  <si>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</si>
  <si>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</si>
  <si>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</si>
  <si>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</si>
  <si>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</si>
  <si>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</si>
  <si>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</si>
  <si>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</si>
  <si>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</si>
  <si>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</si>
  <si>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</si>
  <si>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</si>
  <si>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</si>
  <si>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</si>
  <si>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</si>
  <si>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</si>
  <si>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</si>
  <si>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</si>
  <si>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</si>
  <si>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</si>
  <si>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</si>
  <si>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</si>
  <si>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</si>
  <si>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</si>
  <si>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</si>
  <si>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</si>
  <si>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</si>
  <si>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</si>
  <si>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</si>
  <si>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</si>
  <si>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</si>
  <si>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</si>
  <si>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</si>
  <si>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</si>
  <si>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</si>
  <si>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</si>
  <si>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</si>
  <si>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</si>
  <si>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</si>
  <si>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</si>
  <si>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</si>
  <si>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</si>
  <si>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</si>
  <si>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</si>
  <si>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</si>
  <si>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</si>
  <si>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</si>
  <si>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</si>
  <si>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</si>
  <si>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</si>
  <si>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</si>
  <si>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</si>
  <si>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</si>
  <si>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</si>
  <si>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</si>
  <si>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</si>
  <si>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</si>
  <si>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</si>
  <si>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</si>
  <si>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</si>
  <si>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</si>
  <si>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</si>
  <si>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</si>
  <si>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</si>
  <si>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</si>
  <si>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</si>
  <si>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</si>
  <si>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</si>
  <si>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</si>
  <si>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</si>
  <si>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</si>
  <si>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</si>
  <si>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</si>
  <si>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</si>
  <si>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</si>
  <si>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</si>
  <si>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</si>
  <si>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</si>
  <si>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</si>
  <si>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</si>
  <si>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</si>
  <si>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</si>
  <si>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</si>
  <si>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</si>
  <si>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</si>
  <si>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</si>
  <si>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</si>
  <si>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</si>
  <si>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</si>
  <si>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</si>
  <si>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</si>
  <si>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</si>
  <si>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</si>
  <si>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</si>
  <si>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</si>
  <si>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</si>
  <si>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</si>
  <si>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</si>
  <si>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</si>
  <si>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</si>
  <si>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</si>
  <si>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</si>
  <si>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</si>
  <si>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</si>
  <si>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</si>
  <si>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</si>
  <si>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</si>
  <si>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</si>
  <si>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</si>
  <si>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</si>
  <si>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</si>
  <si>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</si>
  <si>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</si>
  <si>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</si>
  <si>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</si>
  <si>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</si>
  <si>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</si>
  <si>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</si>
  <si>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</si>
  <si>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</si>
  <si>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</si>
  <si>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</si>
  <si>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</si>
  <si>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</si>
  <si>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</si>
  <si>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</si>
  <si>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</si>
  <si>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</si>
  <si>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</si>
  <si>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</si>
  <si>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</si>
  <si>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</si>
  <si>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</si>
  <si>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</si>
  <si>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</si>
  <si>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</si>
  <si>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</si>
  <si>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</si>
  <si>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</si>
  <si>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</si>
  <si>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</si>
  <si>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</si>
  <si>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</si>
  <si>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</si>
  <si>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</si>
  <si>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</si>
  <si>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</si>
  <si>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</si>
  <si>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</si>
  <si>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</si>
  <si>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</si>
  <si>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</si>
  <si>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</si>
  <si>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</si>
  <si>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</si>
  <si>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</si>
  <si>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</si>
  <si>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</si>
  <si>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</si>
  <si>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</si>
  <si>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</si>
  <si>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</si>
  <si>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</si>
  <si>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</si>
  <si>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</si>
  <si>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</si>
  <si>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</si>
  <si>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</si>
  <si>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</si>
  <si>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</si>
  <si>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</si>
  <si>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</si>
  <si>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</si>
  <si>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</si>
  <si>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</si>
  <si>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</si>
  <si>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</si>
  <si>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</si>
  <si>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</si>
  <si>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</si>
  <si>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</si>
  <si>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</si>
  <si>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</si>
  <si>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</si>
  <si>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</si>
  <si>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</si>
  <si>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</si>
  <si>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</si>
  <si>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</si>
  <si>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</si>
  <si>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</si>
  <si>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</si>
  <si>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</si>
  <si>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</si>
  <si>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</si>
  <si>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</si>
  <si>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</si>
  <si>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</si>
  <si>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</si>
  <si>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</si>
  <si>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</si>
  <si>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</si>
  <si>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</si>
  <si>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</si>
  <si>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</si>
  <si>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</si>
  <si>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</si>
  <si>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</si>
  <si>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</si>
  <si>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</si>
  <si>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</si>
  <si>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</si>
  <si>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</si>
  <si>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</si>
  <si>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</si>
  <si>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</si>
  <si>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</si>
  <si>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</si>
  <si>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</si>
  <si>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</si>
  <si>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</si>
  <si>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</si>
  <si>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</si>
  <si>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</si>
  <si>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</si>
  <si>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</si>
  <si>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</si>
  <si>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</si>
  <si>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</si>
  <si>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</si>
  <si>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</si>
  <si>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</si>
  <si>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</si>
  <si>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</si>
  <si>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</si>
  <si>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</si>
  <si>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</si>
  <si>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</si>
  <si>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</si>
  <si>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</si>
  <si>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</si>
  <si>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</si>
  <si>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</si>
  <si>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</si>
  <si>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</si>
  <si>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</si>
  <si>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</si>
  <si>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</si>
  <si>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</si>
  <si>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</si>
  <si>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</si>
  <si>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</si>
  <si>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</si>
  <si>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</si>
  <si>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</si>
  <si>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</si>
  <si>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</si>
  <si>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</si>
  <si>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</si>
  <si>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</si>
  <si>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</si>
  <si>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</si>
  <si>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</si>
  <si>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</si>
  <si>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</si>
  <si>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</si>
  <si>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</si>
  <si>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</si>
  <si>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</si>
  <si>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</si>
  <si>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</si>
  <si>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</si>
  <si>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</si>
  <si>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</si>
  <si>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</si>
  <si>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</si>
  <si>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</si>
  <si>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</si>
  <si>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</si>
  <si>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</si>
  <si>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</si>
  <si>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</si>
  <si>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</si>
  <si>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</si>
  <si>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</si>
  <si>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</si>
  <si>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</si>
  <si>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</si>
  <si>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</si>
  <si>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</si>
  <si>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</si>
  <si>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</si>
  <si>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</si>
  <si>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</si>
  <si>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</si>
  <si>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</si>
  <si>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</si>
  <si>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</si>
  <si>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</si>
  <si>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</si>
  <si>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</si>
  <si>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</si>
  <si>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</si>
  <si>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</si>
  <si>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</si>
  <si>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</si>
  <si>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</si>
  <si>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</si>
  <si>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</si>
  <si>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</si>
  <si>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</si>
  <si>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</si>
  <si>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</si>
  <si>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</si>
  <si>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</si>
  <si>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</si>
  <si>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</si>
  <si>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</si>
  <si>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</si>
  <si>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</si>
  <si>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</si>
  <si>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</si>
  <si>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</si>
  <si>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</si>
  <si>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</si>
  <si>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</si>
  <si>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</si>
  <si>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</si>
  <si>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</si>
  <si>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</si>
  <si>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</si>
  <si>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</si>
  <si>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</si>
  <si>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</si>
  <si>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</si>
  <si>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</si>
  <si>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</si>
  <si>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</si>
  <si>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</si>
  <si>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</si>
  <si>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</si>
  <si>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</si>
  <si>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</si>
  <si>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</si>
  <si>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</si>
  <si>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</si>
  <si>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</si>
  <si>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</si>
  <si>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</si>
  <si>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</si>
  <si>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</si>
  <si>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</si>
  <si>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</si>
  <si>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</si>
  <si>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</si>
  <si>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</si>
  <si>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</si>
  <si>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</si>
  <si>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</si>
  <si>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</si>
  <si>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</si>
  <si>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</si>
  <si>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</si>
  <si>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</si>
  <si>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</si>
  <si>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</si>
  <si>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</si>
  <si>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</si>
  <si>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</si>
  <si>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</si>
  <si>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</si>
  <si>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</si>
  <si>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</si>
  <si>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</si>
  <si>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</si>
  <si>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</si>
  <si>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</si>
  <si>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</si>
  <si>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</si>
  <si>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</si>
  <si>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</si>
  <si>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</si>
  <si>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</si>
  <si>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</si>
  <si>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</si>
  <si>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</si>
  <si>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</si>
  <si>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</si>
  <si>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</si>
  <si>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</si>
  <si>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</si>
  <si>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</si>
  <si>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</si>
  <si>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</si>
  <si>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</si>
  <si>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</si>
  <si>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</si>
  <si>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</si>
  <si>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</si>
  <si>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</si>
  <si>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</si>
  <si>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</si>
  <si>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</si>
  <si>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</si>
  <si>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</si>
  <si>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</si>
  <si>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</si>
  <si>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</si>
  <si>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</si>
  <si>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</si>
  <si>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</si>
  <si>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</si>
  <si>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</si>
  <si>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</si>
  <si>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</si>
  <si>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</si>
  <si>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</si>
  <si>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</si>
  <si>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</si>
  <si>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</si>
  <si>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</si>
  <si>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</si>
  <si>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</si>
  <si>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</si>
  <si>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</si>
  <si>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</si>
  <si>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</si>
  <si>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</si>
  <si>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</si>
  <si>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</si>
  <si>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</si>
  <si>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</si>
  <si>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</si>
  <si>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</si>
  <si>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</si>
  <si>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</si>
  <si>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</si>
  <si>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</si>
  <si>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</si>
  <si>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</si>
  <si>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</si>
  <si>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</si>
  <si>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</si>
  <si>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</si>
  <si>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</si>
  <si>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</si>
  <si>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</si>
  <si>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</si>
  <si>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</si>
  <si>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</si>
  <si>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</si>
  <si>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</si>
  <si>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</si>
  <si>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</si>
  <si>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</si>
  <si>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</si>
  <si>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</si>
  <si>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</si>
  <si>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</si>
  <si>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</si>
  <si>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</si>
  <si>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</si>
  <si>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</si>
  <si>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</si>
  <si>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</si>
  <si>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</si>
  <si>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</si>
  <si>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</si>
  <si>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</si>
  <si>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</si>
  <si>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</si>
  <si>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</si>
  <si>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</si>
  <si>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</si>
  <si>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</si>
  <si>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</si>
  <si>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</si>
  <si>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</si>
  <si>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</si>
  <si>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</si>
  <si>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</si>
  <si>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</si>
  <si>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</si>
  <si>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</si>
  <si>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</si>
  <si>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</si>
  <si>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</si>
  <si>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</si>
  <si>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</si>
  <si>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</si>
  <si>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</si>
  <si>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</si>
  <si>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</si>
  <si>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</si>
  <si>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</si>
  <si>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</si>
  <si>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</si>
  <si>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</si>
  <si>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</si>
  <si>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</si>
  <si>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</si>
  <si>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</si>
  <si>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</si>
  <si>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</si>
  <si>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</si>
  <si>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</si>
  <si>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</si>
  <si>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</si>
  <si>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</si>
  <si>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</si>
  <si>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</si>
  <si>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</si>
  <si>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</si>
  <si>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</si>
  <si>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</si>
  <si>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</si>
  <si>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</si>
  <si>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</si>
  <si>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</si>
  <si>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</si>
  <si>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</si>
  <si>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</si>
  <si>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</si>
  <si>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</si>
  <si>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</si>
  <si>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</si>
  <si>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</si>
  <si>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</si>
  <si>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</si>
  <si>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</si>
  <si>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</si>
  <si>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</si>
  <si>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</si>
  <si>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</si>
  <si>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</si>
  <si>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</si>
  <si>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</si>
  <si>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</si>
  <si>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</si>
  <si>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</si>
  <si>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</si>
  <si>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</si>
  <si>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</si>
  <si>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</si>
  <si>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</si>
  <si>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</si>
  <si>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</si>
  <si>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</si>
  <si>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</si>
  <si>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</si>
  <si>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</si>
  <si>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</si>
  <si>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</si>
  <si>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</si>
  <si>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</si>
  <si>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</si>
  <si>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</si>
  <si>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</si>
  <si>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</si>
  <si>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</si>
  <si>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</si>
  <si>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</si>
  <si>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</si>
  <si>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</si>
  <si>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</si>
  <si>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</si>
  <si>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</si>
  <si>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</si>
  <si>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</si>
  <si>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</si>
  <si>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</si>
  <si>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</si>
  <si>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</si>
  <si>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</si>
  <si>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</si>
  <si>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</si>
  <si>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</si>
  <si>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</si>
  <si>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</si>
  <si>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</si>
  <si>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</si>
  <si>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</si>
  <si>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</si>
  <si>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</si>
  <si>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</si>
  <si>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</si>
  <si>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</si>
  <si>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</si>
  <si>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</si>
  <si>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</si>
  <si>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</si>
  <si>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</si>
  <si>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</si>
  <si>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</si>
  <si>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</si>
  <si>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</si>
  <si>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</si>
  <si>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</si>
  <si>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</si>
  <si>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</si>
  <si>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</si>
  <si>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</si>
  <si>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</si>
  <si>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</si>
  <si>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</si>
  <si>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</si>
  <si>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</si>
  <si>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</si>
  <si>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</si>
  <si>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</si>
  <si>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</si>
  <si>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</si>
  <si>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</si>
  <si>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</si>
  <si>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</si>
  <si>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</si>
  <si>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</si>
  <si>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</si>
  <si>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</si>
  <si>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</si>
  <si>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</si>
  <si>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</si>
  <si>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</si>
  <si>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</si>
  <si>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</si>
  <si>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</si>
  <si>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</si>
  <si>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</si>
  <si>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</si>
  <si>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</si>
  <si>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</si>
  <si>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</si>
  <si>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</si>
  <si>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</si>
  <si>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</si>
  <si>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</si>
  <si>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</si>
  <si>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</si>
  <si>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</si>
  <si>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</si>
  <si>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</si>
  <si>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</si>
  <si>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</si>
  <si>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</si>
  <si>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</si>
  <si>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</si>
  <si>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</si>
  <si>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</si>
  <si>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</si>
  <si>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</si>
  <si>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</si>
  <si>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</si>
  <si>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</si>
  <si>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</si>
  <si>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</si>
  <si>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</si>
  <si>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</si>
  <si>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</si>
  <si>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</si>
  <si>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</si>
  <si>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</si>
  <si>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</si>
  <si>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</si>
  <si>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</si>
  <si>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</si>
  <si>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</si>
  <si>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</si>
  <si>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</si>
  <si>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</si>
  <si>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</si>
  <si>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</si>
  <si>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</si>
  <si>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</si>
  <si>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</si>
  <si>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</si>
  <si>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</si>
  <si>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</si>
  <si>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</si>
  <si>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</si>
  <si>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</si>
  <si>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</si>
  <si>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</si>
  <si>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</si>
  <si>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</si>
  <si>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</si>
  <si>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</si>
  <si>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</si>
  <si>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</si>
  <si>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</si>
  <si>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</si>
  <si>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</si>
  <si>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</si>
  <si>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</si>
  <si>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</si>
  <si>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</si>
  <si>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</si>
  <si>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</si>
  <si>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</si>
  <si>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</si>
  <si>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</si>
  <si>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</si>
  <si>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</si>
  <si>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</si>
  <si>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</si>
  <si>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</si>
  <si>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</si>
  <si>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</si>
  <si>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</si>
  <si>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</si>
  <si>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</si>
  <si>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</si>
  <si>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</si>
  <si>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</si>
  <si>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</si>
  <si>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</si>
  <si>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</si>
  <si>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</si>
  <si>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</si>
  <si>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</si>
  <si>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</si>
  <si>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</si>
  <si>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</si>
  <si>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</si>
  <si>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</si>
  <si>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</si>
  <si>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</si>
  <si>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</si>
  <si>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</si>
  <si>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</si>
  <si>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</si>
  <si>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</si>
  <si>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</si>
  <si>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</si>
  <si>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</si>
  <si>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</si>
  <si>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</si>
  <si>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</si>
  <si>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</si>
  <si>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</si>
  <si>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</si>
  <si>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</si>
  <si>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</si>
  <si>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</si>
  <si>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</si>
  <si>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</si>
  <si>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</si>
  <si>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</si>
  <si>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</si>
  <si>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</si>
  <si>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</si>
  <si>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</si>
  <si>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</si>
  <si>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</si>
  <si>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</si>
  <si>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</si>
  <si>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</si>
  <si>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</si>
  <si>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</si>
  <si>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</si>
  <si>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</si>
  <si>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</si>
  <si>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</si>
  <si>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</si>
  <si>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</si>
  <si>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</si>
  <si>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</si>
  <si>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</si>
  <si>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</si>
  <si>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</si>
  <si>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</si>
  <si>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</si>
  <si>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</si>
  <si>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</si>
  <si>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</si>
  <si>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</si>
  <si>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</si>
  <si>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</si>
  <si>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</si>
  <si>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</si>
  <si>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</si>
  <si>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</si>
  <si>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</si>
  <si>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</si>
  <si>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</si>
  <si>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</si>
  <si>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</si>
  <si>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</si>
  <si>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</si>
  <si>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</si>
  <si>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</si>
  <si>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</si>
  <si>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</si>
  <si>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</si>
  <si>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</si>
  <si>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</si>
  <si>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</si>
  <si>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</si>
  <si>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</si>
  <si>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</si>
  <si>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</si>
  <si>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</si>
  <si>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</si>
  <si>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</si>
  <si>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</si>
  <si>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</si>
  <si>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</si>
  <si>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</si>
  <si>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</si>
  <si>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</si>
  <si>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</si>
  <si>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</si>
  <si>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</si>
  <si>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</si>
  <si>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</si>
  <si>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</si>
  <si>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</si>
  <si>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</si>
  <si>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</si>
  <si>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</si>
  <si>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</si>
  <si>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</si>
  <si>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</si>
  <si>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</si>
  <si>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</si>
  <si>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</si>
  <si>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</si>
  <si>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</si>
  <si>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</si>
  <si>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</si>
  <si>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</si>
  <si>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</si>
  <si>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</si>
  <si>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</si>
  <si>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</si>
  <si>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</si>
  <si>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</si>
  <si>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</si>
  <si>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</si>
  <si>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</si>
  <si>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</si>
  <si>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</si>
  <si>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</si>
  <si>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</si>
  <si>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</si>
  <si>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</si>
  <si>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</si>
  <si>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</si>
  <si>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</si>
  <si>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</si>
  <si>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</si>
  <si>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</si>
  <si>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</si>
  <si>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</si>
  <si>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</si>
  <si>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</si>
  <si>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</si>
  <si>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</si>
  <si>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</si>
  <si>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</si>
  <si>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</si>
  <si>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</si>
  <si>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</si>
  <si>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</si>
  <si>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</si>
  <si>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</si>
  <si>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</si>
  <si>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</si>
  <si>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</si>
  <si>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</si>
  <si>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</si>
  <si>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</si>
  <si>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</si>
  <si>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</si>
  <si>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</si>
  <si>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</si>
  <si>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</si>
  <si>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</si>
  <si>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</si>
  <si>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</si>
  <si>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</si>
  <si>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</si>
  <si>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</si>
  <si>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</si>
  <si>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</si>
  <si>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</si>
  <si>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</si>
  <si>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</si>
  <si>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</si>
  <si>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</si>
  <si>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</si>
  <si>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</si>
  <si>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</si>
  <si>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</si>
  <si>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</si>
  <si>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</si>
  <si>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</si>
  <si>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</si>
  <si>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</si>
  <si>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</si>
  <si>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</si>
  <si>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</si>
  <si>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</si>
  <si>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</si>
  <si>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</si>
  <si>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</si>
  <si>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</si>
  <si>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</si>
  <si>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</si>
  <si>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</si>
  <si>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</si>
  <si>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</si>
  <si>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</si>
  <si>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</si>
  <si>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</si>
  <si>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</si>
  <si>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</si>
  <si>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</si>
  <si>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</si>
  <si>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</si>
  <si>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</si>
  <si>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</si>
  <si>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</si>
  <si>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</si>
  <si>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</si>
  <si>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</si>
  <si>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</si>
  <si>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</si>
  <si>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</si>
  <si>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</si>
  <si>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</si>
  <si>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</si>
  <si>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</si>
  <si>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</si>
  <si>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</si>
  <si>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</si>
  <si>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</si>
  <si>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</si>
  <si>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</si>
  <si>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</si>
  <si>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</si>
  <si>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</si>
  <si>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</si>
  <si>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</si>
  <si>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</si>
  <si>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</si>
  <si>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</si>
  <si>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</si>
  <si>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</si>
  <si>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</si>
  <si>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</si>
  <si>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</si>
  <si>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</si>
  <si>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</si>
  <si>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</si>
  <si>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</si>
  <si>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</si>
  <si>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</si>
  <si>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</si>
  <si>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</si>
  <si>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</si>
  <si>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</si>
  <si>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</si>
  <si>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</si>
  <si>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</si>
  <si>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</si>
  <si>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</si>
  <si>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</si>
  <si>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</si>
  <si>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</si>
  <si>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</si>
  <si>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</si>
  <si>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</si>
  <si>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</si>
  <si>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</si>
  <si>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</si>
  <si>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</si>
  <si>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</si>
  <si>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</si>
  <si>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</si>
  <si>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</si>
  <si>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</si>
  <si>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</si>
  <si>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</si>
  <si>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</si>
  <si>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</si>
  <si>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</si>
  <si>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</si>
  <si>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</si>
  <si>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</si>
  <si>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</si>
  <si>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</si>
  <si>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</si>
  <si>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</si>
  <si>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</si>
  <si>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</si>
  <si>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</si>
  <si>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</si>
  <si>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</si>
  <si>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</si>
  <si>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</si>
  <si>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</si>
  <si>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</si>
  <si>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</si>
  <si>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</si>
  <si>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</si>
  <si>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</si>
  <si>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</si>
  <si>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</si>
  <si>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</si>
  <si>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</si>
  <si>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</si>
  <si>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</si>
  <si>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</si>
  <si>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</si>
  <si>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</si>
  <si>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</si>
  <si>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</si>
  <si>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</si>
  <si>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</si>
  <si>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</si>
  <si>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</si>
  <si>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</si>
  <si>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</si>
  <si>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</si>
  <si>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</si>
  <si>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</si>
  <si>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</si>
  <si>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</si>
  <si>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</si>
  <si>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</si>
  <si>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</si>
  <si>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</si>
  <si>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</si>
  <si>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</si>
  <si>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</si>
  <si>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</si>
  <si>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</si>
  <si>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</si>
  <si>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</si>
  <si>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</si>
  <si>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</si>
  <si>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</si>
  <si>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</si>
  <si>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</si>
  <si>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</si>
  <si>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</si>
  <si>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</si>
  <si>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</si>
  <si>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</si>
  <si>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</si>
  <si>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</si>
  <si>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</si>
  <si>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</si>
  <si>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</si>
  <si>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</si>
  <si>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</si>
  <si>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</si>
  <si>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</si>
  <si>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</si>
  <si>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</si>
  <si>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</si>
  <si>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</si>
  <si>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</si>
  <si>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</si>
  <si>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</si>
  <si>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</si>
  <si>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</si>
  <si>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</si>
  <si>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</si>
  <si>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</si>
  <si>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</si>
  <si>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</si>
  <si>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</si>
  <si>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</si>
  <si>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</si>
  <si>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</si>
  <si>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</si>
  <si>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</si>
  <si>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</si>
  <si>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</si>
  <si>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</si>
  <si>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</si>
  <si>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</si>
  <si>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</si>
  <si>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</si>
  <si>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</si>
  <si>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</si>
  <si>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</si>
  <si>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</si>
  <si>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</si>
  <si>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</si>
  <si>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</si>
  <si>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</si>
  <si>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</si>
  <si>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</si>
  <si>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</si>
  <si>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</si>
  <si>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</si>
  <si>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</si>
  <si>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</si>
  <si>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</si>
  <si>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</si>
  <si>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</si>
  <si>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</si>
  <si>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</si>
  <si>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</si>
  <si>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</si>
  <si>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</si>
  <si>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</si>
  <si>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</si>
  <si>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</si>
  <si>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</si>
  <si>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</si>
  <si>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</si>
  <si>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</si>
  <si>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</si>
  <si>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</si>
  <si>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</si>
  <si>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</si>
  <si>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</si>
  <si>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</si>
  <si>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</si>
  <si>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</si>
  <si>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</si>
  <si>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</si>
  <si>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</si>
  <si>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</si>
  <si>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</si>
  <si>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</si>
  <si>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</si>
  <si>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</si>
  <si>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</si>
  <si>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</si>
  <si>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</si>
  <si>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</si>
  <si>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</si>
  <si>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</si>
  <si>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</si>
  <si>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</si>
  <si>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</si>
  <si>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</si>
  <si>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</si>
  <si>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</si>
  <si>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</si>
  <si>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</si>
  <si>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</si>
  <si>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</si>
  <si>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</si>
  <si>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</si>
  <si>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</si>
  <si>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</si>
  <si>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</si>
  <si>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</si>
  <si>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</si>
  <si>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</si>
  <si>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</si>
  <si>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</si>
  <si>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</si>
  <si>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</si>
  <si>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</si>
  <si>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</si>
  <si>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</si>
  <si>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</si>
  <si>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</si>
  <si>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</si>
  <si>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</si>
  <si>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</si>
  <si>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</si>
  <si>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</si>
  <si>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</si>
  <si>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</si>
  <si>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</si>
  <si>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</si>
  <si>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</si>
  <si>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</si>
  <si>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</si>
  <si>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</si>
  <si>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</si>
  <si>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</si>
  <si>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</si>
  <si>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</si>
  <si>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</si>
  <si>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</si>
  <si>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</si>
  <si>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</si>
  <si>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</si>
  <si>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</si>
  <si>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</si>
  <si>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</si>
  <si>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</si>
  <si>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</si>
  <si>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</si>
  <si>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</si>
  <si>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</si>
  <si>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</si>
  <si>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</si>
  <si>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</si>
  <si>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</si>
  <si>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</si>
  <si>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</si>
  <si>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</si>
  <si>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</si>
  <si>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</si>
  <si>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</si>
  <si>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</si>
  <si>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</si>
  <si>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</si>
  <si>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</si>
  <si>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</si>
  <si>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</si>
  <si>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</si>
  <si>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</si>
  <si>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</si>
  <si>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</si>
  <si>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</si>
  <si>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</si>
  <si>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</si>
  <si>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</si>
  <si>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</si>
  <si>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</si>
  <si>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</si>
  <si>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</si>
  <si>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</si>
  <si>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</si>
  <si>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</si>
  <si>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</si>
  <si>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</si>
  <si>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</si>
  <si>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</si>
  <si>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</si>
  <si>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</si>
  <si>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</si>
  <si>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</si>
  <si>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</si>
  <si>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</si>
  <si>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</si>
  <si>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</si>
  <si>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</si>
  <si>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</si>
  <si>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</si>
  <si>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</si>
  <si>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</si>
  <si>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</si>
  <si>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</si>
  <si>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</si>
  <si>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</si>
  <si>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</si>
  <si>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</si>
  <si>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</si>
  <si>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</si>
  <si>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</si>
  <si>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</si>
  <si>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</si>
  <si>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</si>
  <si>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</si>
  <si>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</si>
  <si>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</si>
  <si>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</si>
  <si>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</si>
  <si>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</si>
  <si>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</si>
  <si>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</si>
  <si>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</si>
  <si>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</si>
  <si>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</si>
  <si>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</si>
  <si>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</si>
  <si>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</si>
  <si>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</si>
  <si>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</si>
  <si>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</si>
  <si>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</si>
  <si>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</si>
  <si>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</si>
  <si>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</si>
  <si>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</si>
  <si>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</si>
  <si>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</si>
  <si>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</si>
  <si>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</si>
  <si>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</si>
  <si>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</si>
  <si>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</si>
  <si>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</si>
  <si>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</si>
  <si>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</si>
  <si>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</si>
  <si>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</si>
  <si>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</si>
  <si>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</si>
  <si>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</si>
  <si>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</si>
  <si>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</si>
  <si>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</si>
  <si>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</si>
  <si>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</si>
  <si>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</si>
  <si>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</si>
  <si>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</si>
  <si>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</si>
  <si>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</si>
  <si>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</si>
  <si>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</si>
  <si>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</si>
  <si>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</si>
  <si>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</si>
  <si>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</si>
  <si>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</si>
  <si>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</si>
  <si>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</si>
  <si>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</si>
  <si>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</si>
  <si>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</si>
  <si>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</si>
  <si>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</si>
  <si>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</si>
  <si>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</si>
  <si>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</si>
  <si>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</si>
  <si>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</si>
  <si>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</si>
  <si>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</si>
  <si>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</si>
  <si>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</si>
  <si>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</si>
  <si>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</si>
  <si>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</si>
  <si>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</si>
  <si>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</si>
  <si>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</si>
  <si>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</si>
  <si>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</si>
  <si>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</si>
  <si>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</si>
  <si>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</si>
  <si>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</si>
  <si>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</si>
  <si>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</si>
  <si>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</si>
  <si>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</si>
  <si>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</si>
  <si>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</si>
  <si>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</si>
  <si>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</si>
  <si>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</si>
  <si>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</si>
  <si>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</si>
  <si>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</si>
  <si>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</si>
  <si>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</si>
  <si>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</si>
  <si>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</si>
  <si>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</si>
  <si>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</si>
  <si>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</si>
  <si>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</si>
  <si>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</si>
  <si>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</si>
  <si>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</si>
  <si>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</si>
  <si>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</si>
  <si>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</si>
  <si>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</si>
  <si>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</si>
  <si>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</si>
  <si>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</si>
  <si>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</si>
  <si>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</si>
  <si>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</si>
  <si>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</si>
  <si>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</si>
  <si>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</si>
  <si>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</si>
  <si>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</si>
  <si>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</si>
  <si>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</si>
  <si>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</si>
  <si>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</si>
  <si>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</si>
  <si>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</si>
  <si>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</si>
  <si>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</si>
  <si>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</si>
  <si>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</si>
  <si>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</si>
  <si>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</si>
  <si>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</si>
  <si>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</si>
  <si>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</si>
  <si>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</si>
  <si>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</si>
  <si>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</si>
  <si>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</si>
  <si>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</si>
  <si>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</si>
  <si>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</si>
  <si>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</si>
  <si>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</si>
  <si>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</si>
  <si>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</si>
  <si>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</si>
  <si>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</si>
  <si>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</si>
  <si>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</si>
  <si>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</si>
  <si>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</si>
  <si>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</si>
  <si>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</si>
  <si>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</si>
  <si>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</si>
  <si>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</si>
  <si>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</si>
  <si>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</si>
  <si>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</si>
  <si>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</si>
  <si>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</si>
  <si>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</si>
  <si>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</si>
  <si>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</si>
  <si>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</si>
  <si>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</si>
  <si>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</si>
  <si>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</si>
  <si>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</si>
  <si>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</si>
  <si>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</si>
  <si>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</si>
  <si>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</si>
  <si>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</si>
  <si>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</si>
  <si>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</si>
  <si>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</si>
  <si>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</si>
  <si>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</si>
  <si>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</si>
  <si>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</si>
  <si>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</si>
  <si>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</si>
  <si>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</si>
  <si>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</si>
  <si>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</si>
  <si>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</si>
  <si>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</si>
  <si>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</si>
  <si>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</si>
  <si>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</si>
  <si>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</si>
  <si>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</si>
  <si>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</si>
  <si>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</si>
  <si>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</si>
  <si>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</si>
  <si>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</si>
  <si>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</si>
  <si>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</si>
  <si>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</si>
  <si>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</si>
  <si>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</si>
  <si>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</si>
  <si>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</si>
  <si>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</si>
  <si>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</si>
  <si>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</si>
  <si>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</si>
  <si>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</si>
  <si>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</si>
  <si>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</si>
  <si>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</si>
  <si>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</si>
  <si>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</si>
  <si>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</si>
  <si>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</si>
  <si>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</si>
  <si>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</si>
  <si>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</si>
  <si>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</si>
  <si>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</si>
  <si>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</si>
  <si>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</si>
  <si>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</si>
  <si>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</si>
  <si>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</si>
  <si>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</si>
  <si>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</si>
  <si>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</si>
  <si>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</si>
  <si>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</si>
  <si>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</si>
  <si>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</si>
  <si>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</si>
  <si>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</si>
  <si>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</si>
  <si>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</si>
  <si>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</si>
  <si>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</si>
  <si>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</si>
  <si>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</si>
  <si>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</si>
  <si>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</si>
  <si>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</si>
  <si>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</si>
  <si>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</si>
  <si>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</si>
  <si>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</si>
  <si>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</si>
  <si>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</si>
  <si>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</si>
  <si>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</si>
  <si>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</si>
  <si>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</si>
  <si>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</si>
  <si>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</si>
  <si>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</si>
  <si>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</si>
  <si>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</si>
  <si>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</si>
  <si>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</si>
  <si>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</si>
  <si>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</si>
  <si>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</si>
  <si>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</si>
  <si>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</si>
  <si>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</si>
  <si>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</si>
  <si>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</si>
  <si>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</si>
  <si>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</si>
  <si>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</si>
  <si>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</si>
  <si>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</si>
  <si>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</si>
  <si>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</si>
  <si>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</si>
  <si>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</si>
  <si>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</si>
  <si>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</si>
  <si>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</si>
  <si>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</si>
  <si>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</si>
  <si>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</si>
  <si>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</si>
  <si>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</si>
  <si>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</si>
  <si>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</si>
  <si>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</si>
  <si>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</si>
  <si>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</si>
  <si>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</si>
  <si>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</si>
  <si>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</si>
  <si>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</si>
  <si>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</si>
  <si>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</si>
  <si>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</si>
  <si>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</si>
  <si>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</si>
  <si>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</si>
  <si>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</si>
  <si>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</si>
  <si>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</si>
  <si>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</si>
  <si>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</si>
  <si>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</si>
  <si>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</si>
  <si>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</si>
  <si>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</si>
  <si>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</si>
  <si>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</si>
  <si>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</si>
  <si>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</si>
  <si>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</si>
  <si>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</si>
  <si>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</si>
  <si>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</si>
  <si>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</si>
  <si>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</si>
  <si>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</si>
  <si>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</si>
  <si>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</si>
  <si>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</si>
  <si>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</si>
  <si>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</si>
  <si>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</si>
  <si>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</si>
  <si>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</si>
  <si>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</si>
  <si>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</si>
  <si>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</si>
  <si>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</si>
  <si>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</si>
  <si>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</si>
  <si>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</si>
  <si>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</si>
  <si>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</si>
  <si>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</si>
  <si>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</si>
  <si>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</si>
  <si>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</si>
  <si>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</si>
  <si>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</si>
  <si>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</si>
  <si>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</si>
  <si>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</si>
  <si>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</si>
  <si>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</si>
  <si>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</si>
  <si>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</si>
  <si>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</si>
  <si>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</si>
  <si>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</si>
  <si>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</si>
  <si>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</si>
  <si>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</si>
  <si>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</si>
  <si>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</si>
  <si>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</si>
  <si>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</si>
  <si>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</si>
  <si>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</si>
  <si>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</si>
  <si>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</si>
  <si>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</si>
  <si>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</si>
  <si>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</si>
  <si>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</si>
  <si>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</si>
  <si>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</si>
  <si>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</si>
  <si>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</si>
  <si>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</si>
  <si>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</si>
  <si>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</si>
  <si>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</si>
  <si>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</si>
  <si>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</si>
  <si>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</si>
  <si>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</si>
  <si>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</si>
  <si>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</si>
  <si>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</si>
  <si>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</si>
  <si>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</si>
  <si>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</si>
  <si>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</si>
  <si>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</si>
  <si>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</si>
  <si>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</si>
  <si>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</si>
  <si>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</si>
  <si>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</si>
  <si>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</si>
  <si>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</si>
  <si>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</si>
  <si>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</si>
  <si>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</si>
  <si>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</si>
  <si>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</si>
  <si>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</si>
  <si>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</si>
  <si>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</si>
  <si>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</si>
  <si>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</si>
  <si>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</si>
  <si>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</si>
  <si>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</si>
  <si>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</si>
  <si>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</si>
  <si>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</si>
  <si>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</si>
  <si>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</si>
  <si>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</si>
  <si>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</si>
  <si>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</si>
  <si>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</si>
  <si>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</si>
  <si>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</si>
  <si>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</si>
  <si>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</si>
  <si>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</si>
  <si>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</si>
  <si>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</si>
  <si>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</si>
  <si>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</si>
  <si>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</si>
  <si>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</si>
  <si>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</si>
  <si>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</si>
  <si>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</si>
  <si>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</si>
  <si>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</si>
  <si>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</si>
  <si>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</si>
  <si>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</si>
  <si>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</si>
  <si>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</si>
  <si>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</si>
  <si>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</si>
  <si>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</si>
  <si>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</si>
  <si>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</si>
  <si>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</si>
  <si>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</si>
  <si>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</si>
  <si>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</si>
  <si>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</si>
  <si>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</si>
  <si>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</si>
  <si>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</si>
  <si>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</si>
  <si>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</si>
  <si>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</si>
  <si>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</si>
  <si>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</si>
  <si>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</si>
  <si>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</si>
  <si>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</si>
  <si>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</si>
  <si>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</si>
  <si>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</si>
  <si>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</si>
  <si>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</si>
  <si>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</si>
  <si>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</si>
  <si>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</si>
  <si>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</si>
  <si>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</si>
  <si>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</si>
  <si>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</si>
  <si>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</si>
  <si>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</si>
  <si>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</si>
  <si>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</si>
  <si>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</si>
  <si>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</si>
  <si>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</si>
  <si>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</si>
  <si>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</si>
  <si>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</si>
  <si>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</si>
  <si>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</si>
  <si>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</si>
  <si>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</si>
  <si>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</si>
  <si>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</si>
  <si>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</si>
  <si>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</si>
  <si>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</si>
  <si>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</si>
  <si>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</si>
  <si>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</si>
  <si>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</si>
  <si>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</si>
  <si>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</si>
  <si>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</si>
  <si>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</si>
  <si>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</si>
  <si>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</si>
  <si>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</si>
  <si>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</si>
  <si>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</si>
  <si>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</si>
  <si>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</si>
  <si>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</si>
  <si>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</si>
  <si>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</si>
  <si>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</si>
  <si>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</si>
  <si>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</si>
  <si>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</si>
  <si>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</si>
  <si>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</si>
  <si>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</si>
  <si>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</si>
  <si>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</si>
  <si>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</si>
  <si>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</si>
  <si>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</si>
  <si>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</si>
  <si>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</si>
  <si>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</si>
  <si>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</si>
  <si>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</si>
  <si>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</si>
  <si>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</si>
  <si>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</si>
  <si>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</si>
  <si>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</si>
  <si>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</si>
  <si>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</si>
  <si>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</si>
  <si>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</si>
  <si>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</si>
  <si>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</si>
  <si>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</si>
  <si>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</si>
  <si>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</si>
  <si>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</si>
  <si>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</si>
  <si>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</si>
  <si>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</si>
  <si>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</si>
  <si>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</si>
  <si>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</si>
  <si>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</si>
  <si>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</si>
  <si>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</si>
  <si>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</si>
  <si>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</si>
  <si>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</si>
  <si>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</si>
  <si>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</si>
  <si>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</si>
  <si>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</si>
  <si>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</si>
  <si>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</si>
  <si>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</si>
  <si>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</si>
  <si>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</si>
  <si>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</si>
  <si>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</si>
  <si>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</si>
  <si>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</si>
  <si>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</si>
  <si>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</si>
  <si>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</si>
  <si>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</si>
  <si>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</si>
  <si>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</si>
  <si>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</si>
  <si>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</si>
  <si>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</si>
  <si>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</si>
  <si>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</si>
  <si>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</si>
  <si>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</si>
  <si>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</si>
  <si>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</si>
  <si>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</si>
  <si>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</si>
  <si>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</si>
  <si>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</si>
  <si>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</si>
  <si>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</si>
  <si>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</si>
  <si>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</si>
  <si>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</si>
  <si>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</si>
  <si>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</si>
  <si>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</si>
  <si>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</si>
  <si>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</si>
  <si>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</si>
  <si>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</si>
  <si>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</si>
  <si>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</si>
  <si>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</si>
  <si>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</si>
  <si>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</si>
  <si>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</si>
  <si>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</si>
  <si>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</si>
  <si>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</si>
  <si>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</si>
  <si>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</si>
  <si>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</si>
  <si>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</si>
  <si>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</si>
  <si>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</si>
  <si>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</si>
  <si>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</si>
  <si>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</si>
  <si>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</si>
  <si>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</si>
  <si>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</si>
  <si>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</si>
  <si>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</si>
  <si>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</si>
  <si>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</si>
  <si>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</si>
  <si>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</si>
  <si>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</si>
  <si>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</si>
  <si>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</si>
  <si>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</si>
  <si>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</si>
  <si>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</si>
  <si>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</si>
  <si>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</si>
  <si>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</si>
  <si>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</si>
  <si>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</si>
  <si>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</si>
  <si>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</si>
  <si>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</si>
  <si>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</si>
  <si>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</si>
  <si>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</si>
  <si>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</si>
  <si>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</si>
  <si>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</si>
  <si>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</si>
  <si>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</si>
  <si>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</si>
  <si>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</si>
  <si>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</si>
  <si>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</si>
  <si>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</si>
  <si>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</si>
  <si>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</si>
  <si>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</si>
  <si>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</si>
  <si>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</si>
  <si>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</si>
  <si>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</si>
  <si>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</si>
  <si>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</si>
  <si>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</si>
  <si>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</si>
  <si>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</si>
  <si>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</si>
  <si>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</si>
  <si>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</si>
  <si>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</si>
  <si>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</si>
  <si>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</si>
  <si>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</si>
  <si>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</si>
  <si>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</si>
  <si>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</si>
  <si>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</si>
  <si>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</si>
  <si>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</si>
  <si>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</si>
  <si>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</si>
  <si>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</si>
  <si>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</si>
  <si>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</si>
  <si>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</si>
  <si>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</si>
  <si>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</si>
  <si>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</si>
  <si>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</si>
  <si>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</si>
  <si>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</si>
  <si>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</si>
  <si>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</si>
  <si>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</si>
  <si>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</si>
  <si>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</si>
  <si>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</si>
  <si>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</si>
  <si>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</si>
  <si>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</si>
  <si>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</si>
  <si>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</si>
  <si>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</si>
  <si>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</si>
  <si>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</si>
  <si>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</si>
  <si>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</si>
  <si>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</si>
  <si>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</si>
  <si>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</si>
  <si>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</si>
  <si>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</si>
  <si>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</si>
  <si>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</si>
  <si>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</si>
  <si>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</si>
  <si>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</si>
  <si>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</si>
  <si>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</si>
  <si>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</si>
  <si>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</si>
  <si>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</si>
  <si>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</si>
  <si>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</si>
  <si>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</si>
  <si>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</si>
  <si>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</si>
  <si>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</si>
  <si>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</si>
  <si>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</si>
  <si>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</si>
  <si>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</si>
  <si>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</si>
  <si>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</si>
  <si>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</si>
  <si>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</si>
  <si>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</si>
  <si>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</si>
  <si>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</si>
  <si>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</si>
  <si>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</si>
  <si>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</si>
  <si>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</si>
  <si>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</si>
  <si>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</si>
  <si>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</si>
  <si>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</si>
  <si>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</si>
  <si>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</si>
  <si>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</si>
  <si>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</si>
  <si>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</si>
  <si>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</si>
  <si>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</si>
  <si>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</si>
  <si>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</si>
  <si>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</si>
  <si>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</si>
  <si>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</si>
  <si>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</si>
  <si>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</si>
  <si>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</si>
  <si>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</si>
  <si>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</si>
  <si>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</si>
  <si>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</si>
  <si>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</si>
  <si>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</si>
  <si>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</si>
  <si>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</si>
  <si>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</si>
  <si>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</si>
  <si>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</si>
  <si>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</si>
  <si>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</si>
  <si>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</si>
  <si>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</si>
  <si>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</si>
  <si>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</si>
  <si>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</si>
  <si>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</si>
  <si>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</si>
  <si>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</si>
  <si>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</si>
  <si>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</si>
  <si>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</si>
  <si>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</si>
  <si>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</si>
  <si>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</si>
  <si>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</si>
  <si>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</si>
  <si>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</si>
  <si>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</si>
  <si>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</si>
  <si>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</si>
  <si>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</si>
  <si>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</si>
  <si>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</si>
  <si>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</si>
  <si>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</si>
  <si>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</si>
  <si>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</si>
  <si>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</si>
  <si>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</si>
  <si>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</si>
  <si>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</si>
  <si>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</si>
  <si>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</si>
  <si>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</si>
  <si>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</si>
  <si>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</si>
  <si>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</si>
  <si>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</si>
  <si>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</si>
  <si>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</si>
  <si>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</si>
  <si>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</si>
  <si>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</si>
  <si>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</si>
  <si>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</si>
  <si>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</si>
  <si>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</si>
  <si>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</si>
  <si>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</si>
  <si>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</si>
  <si>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</si>
  <si>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</si>
  <si>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</si>
  <si>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</si>
  <si>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</si>
  <si>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</si>
  <si>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</si>
  <si>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</si>
  <si>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</si>
  <si>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</si>
  <si>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</si>
  <si>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</si>
  <si>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</si>
  <si>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</si>
  <si>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</si>
  <si>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</si>
  <si>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</si>
  <si>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</si>
  <si>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</si>
  <si>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</si>
  <si>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</si>
  <si>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</si>
  <si>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</si>
  <si>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</si>
  <si>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</si>
  <si>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</si>
  <si>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</si>
  <si>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</si>
  <si>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</si>
  <si>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</si>
  <si>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</si>
  <si>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</si>
  <si>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</si>
  <si>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</si>
  <si>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</si>
  <si>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</si>
  <si>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</si>
  <si>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</si>
  <si>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</si>
  <si>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</si>
  <si>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</si>
  <si>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</si>
  <si>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</si>
  <si>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</si>
  <si>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</si>
  <si>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</si>
  <si>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</si>
  <si>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</si>
  <si>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</si>
  <si>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</si>
  <si>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</si>
  <si>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</si>
  <si>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</si>
  <si>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</si>
  <si>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</si>
  <si>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</si>
  <si>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</si>
  <si>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</si>
  <si>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</si>
  <si>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</si>
  <si>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</si>
  <si>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</si>
  <si>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</si>
  <si>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</si>
  <si>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</si>
  <si>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</si>
  <si>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</si>
  <si>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</si>
  <si>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</si>
  <si>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</si>
  <si>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</si>
  <si>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</si>
  <si>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</si>
  <si>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</si>
  <si>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</si>
  <si>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</si>
  <si>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</si>
  <si>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</si>
  <si>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</si>
  <si>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</si>
  <si>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</si>
  <si>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</si>
  <si>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</si>
  <si>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</si>
  <si>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</si>
  <si>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</si>
  <si>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</si>
  <si>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</si>
  <si>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</si>
  <si>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</si>
  <si>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</si>
  <si>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</si>
  <si>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</si>
  <si>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</si>
  <si>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</si>
  <si>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</si>
  <si>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</si>
  <si>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</si>
  <si>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</si>
  <si>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</si>
  <si>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</si>
  <si>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</si>
  <si>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</si>
  <si>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</si>
  <si>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</si>
  <si>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</si>
  <si>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</si>
  <si>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</si>
  <si>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</si>
  <si>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</si>
  <si>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</si>
  <si>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</si>
  <si>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</si>
  <si>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</si>
  <si>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</si>
  <si>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</si>
  <si>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</si>
  <si>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</si>
  <si>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</si>
  <si>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</si>
  <si>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</si>
  <si>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</si>
  <si>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</si>
  <si>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</si>
  <si>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</si>
  <si>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</si>
  <si>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</si>
  <si>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</si>
  <si>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</si>
  <si>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</si>
  <si>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</si>
  <si>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</si>
  <si>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</si>
  <si>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</si>
  <si>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</si>
  <si>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</si>
  <si>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</si>
  <si>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</si>
  <si>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</si>
  <si>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</si>
  <si>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</si>
  <si>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</si>
  <si>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</si>
  <si>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</si>
  <si>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</si>
  <si>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</si>
  <si>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</si>
  <si>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</si>
  <si>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</si>
  <si>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</si>
  <si>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</si>
  <si>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</si>
  <si>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</si>
  <si>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</si>
  <si>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</si>
  <si>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</si>
  <si>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</si>
  <si>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</si>
  <si>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</si>
  <si>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</si>
  <si>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</si>
  <si>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</si>
  <si>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</si>
  <si>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</si>
  <si>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</si>
  <si>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</si>
  <si>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</si>
  <si>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</si>
  <si>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</si>
  <si>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</si>
  <si>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</si>
  <si>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</si>
  <si>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</si>
  <si>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</si>
  <si>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</si>
  <si>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</si>
  <si>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</si>
  <si>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</si>
  <si>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</si>
  <si>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</si>
  <si>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</si>
  <si>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</si>
  <si>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</si>
  <si>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</si>
  <si>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</si>
  <si>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</si>
  <si>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</si>
  <si>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</si>
  <si>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</si>
  <si>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</si>
  <si>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</si>
  <si>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</si>
  <si>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</si>
  <si>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</si>
  <si>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</si>
  <si>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</si>
  <si>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</si>
  <si>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</si>
  <si>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</si>
  <si>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</si>
  <si>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</si>
  <si>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</si>
  <si>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</si>
  <si>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</si>
  <si>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</si>
  <si>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</si>
  <si>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</si>
  <si>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</si>
  <si>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</si>
  <si>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</si>
  <si>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</si>
  <si>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</si>
  <si>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</si>
  <si>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</si>
  <si>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</si>
  <si>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</si>
  <si>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</si>
  <si>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</si>
  <si>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</si>
  <si>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</si>
  <si>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</si>
  <si>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</si>
  <si>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</si>
  <si>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</si>
  <si>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</si>
  <si>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</si>
  <si>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</si>
  <si>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</si>
  <si>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</si>
  <si>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</si>
  <si>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</si>
  <si>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</si>
  <si>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</si>
  <si>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</si>
  <si>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</si>
  <si>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</si>
  <si>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</si>
  <si>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</si>
  <si>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</si>
  <si>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</si>
  <si>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</si>
  <si>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</si>
  <si>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</si>
  <si>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</si>
  <si>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</si>
  <si>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</si>
  <si>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</si>
  <si>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</si>
  <si>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</si>
  <si>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</si>
  <si>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</si>
  <si>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</si>
  <si>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</si>
  <si>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</si>
  <si>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</si>
  <si>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</si>
  <si>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</si>
  <si>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</si>
  <si>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</si>
  <si>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</si>
  <si>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</si>
  <si>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</si>
  <si>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</si>
  <si>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</si>
  <si>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</si>
  <si>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</si>
  <si>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</si>
  <si>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</si>
  <si>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</si>
  <si>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</si>
  <si>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</si>
  <si>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</si>
  <si>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</si>
  <si>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</si>
  <si>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</si>
  <si>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</si>
  <si>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</si>
  <si>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</si>
  <si>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</si>
  <si>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</si>
  <si>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</si>
  <si>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</si>
  <si>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</si>
  <si>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</si>
  <si>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</si>
  <si>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</si>
  <si>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</si>
  <si>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</si>
  <si>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</si>
  <si>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</si>
  <si>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</si>
  <si>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</si>
  <si>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</si>
  <si>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</si>
  <si>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</si>
  <si>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</si>
  <si>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</si>
  <si>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</si>
  <si>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</si>
  <si>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</si>
  <si>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</si>
  <si>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</si>
  <si>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</si>
  <si>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</si>
  <si>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</si>
  <si>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</si>
  <si>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</si>
  <si>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</si>
  <si>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</si>
  <si>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</si>
  <si>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</si>
  <si>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</si>
  <si>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</si>
  <si>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</si>
  <si>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</si>
  <si>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</si>
  <si>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</si>
  <si>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</si>
  <si>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</si>
  <si>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</si>
  <si>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</si>
  <si>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</si>
  <si>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</si>
  <si>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</si>
  <si>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</si>
  <si>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</si>
  <si>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</si>
  <si>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</si>
  <si>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</si>
  <si>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</si>
  <si>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</si>
  <si>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</si>
  <si>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</si>
  <si>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</si>
  <si>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</si>
  <si>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</si>
  <si>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</si>
  <si>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</si>
  <si>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</si>
  <si>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</si>
  <si>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</si>
  <si>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</si>
  <si>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</si>
  <si>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</si>
  <si>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</si>
  <si>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</si>
  <si>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</si>
  <si>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</si>
  <si>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</si>
  <si>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</si>
  <si>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</si>
  <si>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</si>
  <si>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</si>
  <si>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</si>
  <si>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</si>
  <si>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</si>
  <si>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</si>
  <si>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</si>
  <si>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</si>
  <si>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</si>
  <si>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</si>
  <si>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</si>
  <si>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</si>
  <si>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</si>
  <si>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</si>
  <si>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</si>
  <si>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</si>
  <si>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</si>
  <si>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</si>
  <si>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</si>
  <si>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</si>
  <si>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</si>
  <si>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</si>
  <si>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</si>
  <si>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</si>
  <si>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</si>
  <si>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</si>
  <si>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</si>
  <si>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</si>
  <si>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</si>
  <si>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</si>
  <si>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</si>
  <si>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</si>
  <si>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</si>
  <si>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</si>
  <si>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</si>
  <si>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</si>
  <si>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</si>
  <si>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</si>
  <si>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</si>
  <si>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</si>
  <si>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</si>
  <si>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</si>
  <si>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</si>
  <si>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</si>
  <si>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</si>
  <si>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</si>
  <si>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</si>
  <si>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</si>
  <si>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</si>
  <si>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</si>
  <si>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</si>
  <si>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</si>
  <si>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</si>
  <si>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</si>
  <si>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</si>
  <si>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</si>
  <si>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</si>
  <si>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</si>
  <si>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</si>
  <si>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</si>
  <si>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</si>
  <si>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</si>
  <si>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</si>
  <si>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</si>
  <si>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</si>
  <si>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</si>
  <si>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</si>
  <si>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</si>
  <si>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</si>
  <si>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</si>
  <si>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</si>
  <si>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</si>
  <si>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</si>
  <si>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</si>
  <si>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</si>
  <si>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</si>
  <si>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</si>
  <si>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</si>
  <si>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</si>
  <si>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</si>
  <si>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</si>
  <si>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</si>
  <si>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</si>
  <si>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</si>
  <si>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</si>
  <si>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</si>
  <si>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</si>
  <si>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</si>
  <si>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</si>
  <si>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</si>
  <si>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</si>
  <si>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</si>
  <si>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</si>
  <si>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</si>
  <si>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</si>
  <si>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</si>
  <si>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</si>
  <si>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</si>
  <si>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</si>
  <si>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</si>
  <si>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</si>
  <si>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</si>
  <si>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</si>
  <si>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</si>
  <si>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</si>
  <si>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</si>
  <si>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</si>
  <si>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</si>
  <si>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</si>
  <si>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</si>
  <si>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</si>
  <si>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</si>
  <si>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</si>
  <si>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</si>
  <si>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</si>
  <si>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</si>
  <si>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</si>
  <si>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</si>
  <si>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</si>
  <si>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</si>
  <si>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</si>
  <si>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</si>
  <si>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</si>
  <si>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</si>
  <si>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</si>
  <si>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</si>
  <si>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</si>
  <si>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</si>
  <si>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</si>
  <si>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</si>
  <si>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</si>
  <si>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</si>
  <si>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</si>
  <si>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</si>
  <si>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</si>
  <si>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</si>
  <si>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</si>
  <si>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</si>
  <si>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</si>
  <si>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</si>
  <si>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</si>
  <si>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</si>
  <si>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</si>
  <si>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</si>
  <si>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</si>
  <si>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</si>
  <si>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</si>
  <si>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</si>
  <si>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</si>
  <si>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</si>
  <si>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</si>
  <si>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</si>
  <si>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</si>
  <si>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</si>
  <si>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</si>
  <si>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</si>
  <si>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</si>
  <si>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</si>
  <si>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</si>
  <si>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</si>
  <si>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</si>
  <si>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</si>
  <si>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</si>
  <si>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</si>
  <si>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</si>
  <si>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</si>
  <si>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</si>
  <si>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</si>
  <si>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</si>
  <si>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</si>
  <si>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</si>
  <si>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</si>
  <si>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</si>
  <si>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</si>
  <si>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</si>
  <si>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</si>
  <si>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</si>
  <si>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</si>
  <si>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</si>
  <si>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</si>
  <si>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</si>
  <si>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</si>
  <si>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</si>
  <si>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</si>
  <si>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</si>
  <si>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</si>
  <si>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</si>
  <si>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</si>
  <si>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</si>
  <si>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</si>
  <si>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</si>
  <si>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</si>
  <si>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</si>
  <si>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</si>
  <si>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</si>
  <si>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</si>
  <si>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</si>
  <si>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</si>
  <si>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</si>
  <si>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</si>
  <si>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</si>
  <si>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</si>
  <si>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</si>
  <si>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</si>
  <si>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</si>
  <si>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</si>
  <si>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</si>
  <si>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</si>
  <si>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</si>
  <si>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</si>
  <si>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</si>
  <si>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</si>
  <si>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</si>
  <si>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</si>
  <si>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</si>
  <si>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</si>
  <si>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</si>
  <si>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</si>
  <si>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</si>
  <si>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</si>
  <si>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</si>
  <si>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</si>
  <si>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</si>
  <si>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</si>
  <si>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</si>
  <si>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</si>
  <si>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</si>
  <si>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</si>
  <si>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</si>
  <si>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</si>
  <si>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</si>
  <si>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</si>
  <si>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</si>
  <si>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</si>
  <si>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</si>
  <si>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</si>
  <si>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</si>
  <si>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</si>
  <si>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</si>
  <si>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</si>
  <si>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</si>
  <si>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</si>
  <si>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</si>
  <si>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</si>
  <si>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</si>
  <si>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</si>
  <si>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</si>
  <si>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</si>
  <si>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</si>
  <si>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</si>
  <si>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</si>
  <si>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</si>
  <si>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</si>
  <si>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</si>
  <si>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</si>
  <si>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</si>
  <si>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</si>
  <si>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</si>
  <si>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</si>
  <si>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</si>
  <si>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</si>
  <si>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</si>
  <si>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</si>
  <si>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</si>
  <si>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</si>
  <si>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</si>
  <si>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</si>
  <si>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</si>
  <si>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</si>
  <si>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</si>
  <si>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</si>
  <si>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</si>
  <si>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</si>
  <si>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</si>
  <si>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</si>
  <si>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</si>
  <si>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</si>
  <si>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</si>
  <si>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</si>
  <si>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</si>
  <si>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</si>
  <si>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</si>
  <si>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</si>
  <si>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</si>
  <si>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</si>
  <si>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</si>
  <si>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</si>
  <si>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</si>
  <si>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</si>
  <si>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</si>
  <si>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</si>
  <si>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</si>
  <si>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</si>
  <si>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</si>
  <si>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</si>
  <si>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</si>
  <si>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</si>
  <si>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</si>
  <si>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</si>
  <si>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</si>
  <si>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</si>
  <si>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</si>
  <si>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</si>
  <si>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</si>
  <si>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</si>
  <si>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</si>
  <si>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</si>
  <si>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</si>
  <si>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</si>
  <si>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</si>
  <si>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</si>
  <si>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</si>
  <si>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</si>
  <si>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</si>
  <si>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</si>
  <si>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</si>
  <si>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</si>
  <si>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</si>
  <si>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</si>
  <si>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</si>
  <si>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</si>
  <si>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</si>
  <si>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</si>
  <si>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</si>
  <si>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</si>
  <si>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</si>
  <si>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</si>
  <si>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</si>
  <si>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</si>
  <si>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</si>
  <si>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</si>
  <si>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</si>
  <si>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</si>
  <si>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</si>
  <si>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</si>
  <si>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</si>
  <si>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</si>
  <si>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</si>
  <si>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</si>
  <si>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</si>
  <si>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</si>
  <si>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</si>
  <si>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</si>
  <si>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</si>
  <si>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</si>
  <si>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</si>
  <si>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</si>
  <si>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</si>
  <si>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</si>
  <si>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</si>
  <si>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</si>
  <si>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</si>
  <si>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</si>
  <si>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</si>
  <si>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</si>
  <si>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</si>
  <si>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</si>
  <si>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</si>
  <si>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</si>
  <si>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</si>
  <si>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</si>
  <si>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</si>
  <si>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</si>
  <si>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</si>
  <si>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</si>
  <si>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</si>
  <si>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</si>
  <si>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</si>
  <si>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</si>
  <si>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</si>
  <si>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</si>
  <si>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</si>
  <si>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</si>
  <si>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</si>
  <si>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</si>
  <si>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</si>
  <si>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</si>
  <si>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</si>
  <si>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</si>
  <si>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</si>
  <si>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</si>
  <si>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</si>
  <si>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</si>
  <si>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</si>
  <si>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</si>
  <si>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</si>
  <si>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</si>
  <si>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</si>
  <si>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</si>
  <si>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</si>
  <si>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</si>
  <si>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</si>
  <si>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</si>
  <si>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</si>
  <si>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</si>
  <si>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</si>
  <si>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</si>
  <si>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</si>
  <si>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</si>
  <si>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</si>
  <si>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</si>
  <si>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</si>
  <si>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</si>
  <si>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</si>
  <si>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</si>
  <si>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</si>
  <si>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</si>
  <si>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</si>
  <si>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</si>
  <si>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</si>
  <si>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</si>
  <si>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</si>
  <si>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</si>
  <si>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</si>
  <si>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</si>
  <si>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</si>
  <si>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</si>
  <si>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</si>
  <si>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</si>
  <si>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</si>
  <si>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</si>
  <si>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</si>
  <si>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</si>
  <si>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</si>
  <si>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</si>
  <si>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</si>
  <si>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</si>
  <si>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</si>
  <si>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</si>
  <si>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</si>
  <si>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</si>
  <si>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</si>
  <si>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</si>
  <si>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</si>
  <si>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</si>
  <si>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</si>
  <si>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</si>
  <si>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</si>
  <si>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</si>
  <si>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</si>
  <si>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</si>
  <si>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</si>
  <si>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</si>
  <si>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</si>
  <si>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</si>
  <si>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</si>
  <si>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</si>
  <si>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</si>
  <si>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</si>
  <si>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</si>
  <si>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</si>
  <si>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</si>
  <si>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</si>
  <si>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</si>
  <si>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</si>
  <si>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</si>
  <si>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</si>
  <si>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</si>
  <si>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</si>
  <si>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</si>
  <si>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</si>
  <si>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</si>
  <si>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</si>
  <si>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</si>
  <si>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</si>
  <si>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</si>
  <si>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</si>
  <si>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</si>
  <si>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</si>
  <si>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</si>
  <si>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</si>
  <si>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</si>
  <si>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</si>
  <si>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</si>
  <si>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</si>
  <si>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</si>
  <si>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</si>
  <si>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</si>
  <si>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</si>
  <si>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</si>
  <si>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</si>
  <si>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</si>
  <si>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</si>
  <si>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</si>
  <si>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</si>
  <si>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</si>
  <si>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</si>
  <si>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</si>
  <si>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</si>
  <si>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</si>
  <si>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</si>
  <si>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</si>
  <si>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</si>
  <si>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</si>
  <si>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</si>
  <si>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</si>
  <si>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</si>
  <si>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</si>
  <si>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</si>
  <si>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</si>
  <si>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</si>
  <si>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</si>
  <si>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</si>
  <si>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</si>
  <si>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</si>
  <si>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</si>
  <si>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</si>
  <si>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</si>
  <si>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</si>
  <si>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</si>
  <si>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</si>
  <si>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</si>
  <si>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</si>
  <si>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</si>
  <si>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</si>
  <si>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</si>
  <si>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</si>
  <si>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</si>
  <si>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</si>
  <si>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</si>
  <si>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</si>
  <si>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</si>
  <si>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</si>
  <si>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</si>
  <si>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</si>
  <si>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</si>
  <si>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</si>
  <si>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</si>
  <si>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</si>
  <si>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</si>
  <si>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</si>
  <si>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</si>
  <si>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</si>
  <si>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</si>
  <si>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</si>
  <si>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</si>
  <si>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</si>
  <si>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</si>
  <si>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</si>
  <si>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</si>
  <si>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</si>
  <si>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</si>
  <si>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</si>
  <si>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</si>
  <si>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</si>
  <si>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</si>
  <si>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</si>
  <si>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</si>
  <si>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</si>
  <si>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</si>
  <si>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</si>
  <si>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</si>
  <si>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</si>
  <si>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</si>
  <si>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</si>
  <si>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</si>
  <si>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</si>
  <si>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</si>
  <si>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</si>
  <si>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</si>
  <si>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</si>
  <si>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</si>
  <si>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</si>
  <si>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</si>
  <si>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</si>
  <si>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</si>
  <si>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</si>
  <si>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</si>
  <si>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</si>
  <si>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</si>
  <si>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</si>
  <si>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</si>
  <si>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</si>
  <si>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</si>
  <si>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</si>
  <si>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</si>
  <si>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</si>
  <si>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</si>
  <si>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</si>
  <si>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</si>
  <si>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</si>
  <si>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</si>
  <si>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</si>
  <si>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</si>
  <si>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</si>
  <si>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</si>
  <si>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</si>
  <si>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</si>
  <si>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</si>
  <si>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</si>
  <si>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</si>
  <si>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</si>
  <si>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</si>
  <si>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</si>
  <si>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</si>
  <si>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</si>
  <si>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</si>
  <si>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</si>
  <si>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</si>
  <si>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</si>
  <si>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</si>
  <si>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</si>
  <si>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</si>
  <si>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</si>
  <si>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</si>
  <si>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</si>
  <si>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</si>
  <si>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</si>
  <si>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</si>
  <si>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</si>
  <si>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</si>
  <si>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</si>
  <si>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</si>
  <si>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</si>
  <si>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</si>
  <si>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</si>
  <si>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</si>
  <si>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</si>
  <si>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</si>
  <si>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</si>
  <si>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</si>
  <si>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</si>
  <si>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</si>
  <si>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</si>
  <si>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</si>
  <si>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</si>
  <si>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</si>
  <si>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</si>
  <si>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</si>
  <si>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</si>
  <si>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</si>
  <si>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</si>
  <si>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</si>
  <si>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</si>
  <si>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</si>
  <si>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</si>
  <si>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</si>
  <si>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</si>
  <si>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</si>
  <si>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</si>
  <si>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</si>
  <si>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</si>
  <si>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</si>
  <si>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</si>
  <si>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</si>
  <si>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</si>
  <si>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</si>
  <si>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</si>
  <si>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</si>
  <si>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</si>
  <si>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</si>
  <si>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</si>
  <si>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</si>
  <si>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</si>
  <si>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</si>
  <si>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</si>
  <si>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</si>
  <si>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</si>
  <si>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</si>
  <si>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</si>
  <si>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</si>
  <si>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</si>
  <si>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</si>
  <si>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</si>
  <si>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</si>
  <si>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</si>
  <si>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</si>
  <si>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</si>
  <si>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</si>
  <si>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</si>
  <si>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</si>
  <si>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</si>
  <si>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</si>
  <si>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</si>
  <si>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</si>
  <si>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</si>
  <si>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</si>
  <si>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</si>
  <si>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</si>
  <si>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</si>
  <si>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</si>
  <si>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</si>
  <si>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</si>
  <si>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</si>
  <si>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</si>
  <si>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</si>
  <si>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</si>
  <si>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</si>
  <si>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</si>
  <si>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</si>
  <si>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</si>
  <si>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</si>
  <si>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</si>
  <si>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</si>
  <si>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</si>
  <si>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</si>
  <si>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</si>
  <si>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</si>
  <si>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</si>
  <si>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</si>
  <si>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</si>
  <si>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</si>
  <si>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</si>
  <si>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</si>
  <si>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</si>
  <si>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</si>
  <si>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</si>
  <si>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</si>
  <si>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</si>
  <si>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</si>
  <si>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</si>
  <si>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</si>
  <si>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</si>
  <si>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</si>
  <si>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</si>
  <si>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</si>
  <si>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</si>
  <si>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</si>
  <si>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</si>
  <si>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</si>
  <si>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</si>
  <si>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</si>
  <si>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</si>
  <si>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</si>
  <si>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</si>
  <si>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</si>
  <si>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</si>
  <si>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</si>
  <si>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</si>
  <si>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</si>
  <si>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</si>
  <si>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</si>
  <si>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</si>
  <si>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</si>
  <si>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</si>
  <si>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</si>
  <si>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</si>
  <si>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</si>
  <si>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</si>
  <si>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</si>
  <si>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</si>
  <si>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</si>
  <si>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</si>
  <si>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</si>
  <si>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</si>
  <si>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</si>
  <si>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</si>
  <si>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</si>
  <si>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</si>
  <si>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</si>
  <si>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</si>
  <si>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</si>
  <si>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</si>
  <si>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</si>
  <si>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</si>
  <si>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</si>
  <si>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</si>
  <si>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</si>
  <si>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</si>
  <si>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</si>
  <si>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</si>
  <si>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</si>
  <si>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</si>
  <si>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</si>
  <si>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</si>
  <si>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</si>
  <si>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</si>
  <si>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</si>
  <si>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</si>
  <si>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</si>
  <si>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</si>
  <si>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</si>
  <si>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</si>
  <si>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</si>
  <si>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</si>
  <si>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</si>
  <si>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</si>
  <si>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</si>
  <si>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</si>
  <si>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</si>
  <si>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</si>
  <si>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</si>
  <si>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</si>
  <si>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</si>
  <si>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</si>
  <si>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</si>
  <si>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</si>
  <si>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</si>
  <si>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</si>
  <si>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</si>
  <si>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</si>
  <si>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</si>
  <si>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</si>
  <si>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</si>
  <si>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</si>
  <si>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</si>
  <si>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</si>
  <si>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</si>
  <si>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</si>
  <si>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</si>
  <si>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</si>
  <si>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</si>
  <si>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</si>
  <si>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</si>
  <si>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</si>
  <si>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</si>
  <si>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</si>
  <si>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</si>
  <si>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</si>
  <si>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</si>
  <si>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</si>
  <si>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</si>
  <si>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</si>
  <si>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</si>
  <si>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</si>
  <si>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</si>
  <si>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</si>
  <si>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</si>
  <si>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</si>
  <si>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</si>
  <si>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</si>
  <si>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</si>
  <si>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</si>
  <si>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</si>
  <si>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</si>
  <si>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</si>
  <si>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</si>
  <si>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</si>
  <si>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</si>
  <si>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</si>
  <si>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</si>
  <si>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</si>
  <si>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</si>
  <si>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</si>
  <si>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</si>
  <si>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</si>
  <si>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</si>
  <si>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</si>
  <si>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</si>
  <si>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</si>
  <si>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</si>
  <si>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</si>
  <si>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</si>
  <si>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</si>
  <si>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</si>
  <si>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</si>
  <si>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</si>
  <si>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</si>
  <si>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</si>
  <si>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</si>
  <si>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</si>
  <si>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</si>
  <si>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</si>
  <si>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</si>
  <si>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</si>
  <si>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</si>
  <si>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</si>
  <si>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</si>
  <si>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</si>
  <si>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</si>
  <si>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</si>
  <si>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</si>
  <si>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</si>
  <si>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</si>
  <si>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</si>
  <si>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</si>
  <si>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</si>
  <si>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</si>
  <si>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</si>
  <si>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</si>
  <si>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</si>
  <si>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</si>
  <si>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</si>
  <si>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</si>
  <si>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</si>
  <si>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</si>
  <si>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</si>
  <si>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</si>
  <si>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</si>
  <si>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</si>
  <si>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</si>
  <si>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</si>
  <si>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</si>
  <si>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</si>
  <si>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</si>
  <si>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</si>
  <si>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</si>
  <si>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</si>
  <si>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</si>
  <si>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</si>
  <si>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</si>
  <si>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</si>
  <si>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</si>
  <si>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</si>
  <si>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</si>
  <si>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</si>
  <si>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</si>
  <si>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</si>
  <si>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</si>
  <si>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</si>
  <si>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</si>
  <si>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</si>
  <si>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</si>
  <si>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</si>
  <si>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</si>
  <si>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</si>
  <si>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</si>
  <si>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</si>
  <si>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</si>
  <si>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</si>
  <si>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</si>
  <si>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</si>
  <si>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</si>
  <si>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</si>
  <si>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</si>
  <si>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</si>
  <si>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</si>
  <si>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</si>
  <si>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</si>
  <si>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</si>
  <si>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</si>
  <si>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</si>
  <si>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</si>
  <si>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</si>
  <si>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</si>
  <si>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</si>
  <si>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</si>
  <si>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</si>
  <si>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</si>
  <si>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</si>
  <si>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</si>
  <si>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</si>
  <si>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</si>
  <si>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</si>
  <si>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</si>
  <si>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</si>
  <si>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</si>
  <si>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</si>
  <si>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</si>
  <si>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</si>
  <si>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</si>
  <si>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</si>
  <si>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</si>
  <si>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</si>
  <si>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</si>
  <si>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</si>
  <si>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</si>
  <si>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</si>
  <si>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</si>
  <si>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</si>
  <si>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</si>
  <si>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</si>
  <si>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</si>
  <si>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</si>
  <si>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</si>
  <si>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</si>
  <si>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</si>
  <si>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</si>
  <si>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</si>
  <si>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</si>
  <si>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</si>
  <si>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</si>
  <si>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</si>
  <si>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</si>
  <si>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</si>
  <si>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</si>
  <si>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</si>
  <si>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</si>
  <si>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</si>
  <si>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</si>
  <si>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</si>
  <si>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</si>
  <si>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</si>
  <si>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</si>
  <si>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</si>
  <si>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</si>
  <si>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</si>
  <si>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</si>
  <si>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</si>
  <si>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</si>
  <si>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</si>
  <si>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</si>
  <si>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</si>
  <si>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</si>
  <si>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</si>
  <si>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</si>
  <si>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</si>
  <si>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</si>
  <si>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</si>
  <si>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</si>
  <si>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</si>
  <si>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</si>
  <si>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</si>
  <si>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</si>
  <si>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</si>
  <si>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</si>
  <si>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</si>
  <si>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</si>
  <si>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</si>
  <si>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</si>
  <si>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</si>
  <si>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</si>
  <si>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</si>
  <si>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</si>
  <si>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</si>
  <si>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</si>
  <si>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</si>
  <si>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</si>
  <si>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</si>
  <si>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</si>
  <si>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</si>
  <si>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</si>
  <si>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</si>
  <si>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</si>
  <si>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</si>
  <si>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</si>
  <si>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</si>
  <si>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</si>
  <si>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</si>
  <si>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</si>
  <si>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</si>
  <si>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</si>
  <si>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</si>
  <si>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</si>
  <si>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</si>
  <si>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</si>
  <si>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</si>
  <si>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</si>
  <si>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</si>
  <si>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</si>
  <si>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</si>
  <si>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</si>
  <si>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</si>
  <si>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</si>
  <si>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</si>
  <si>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</si>
  <si>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</si>
  <si>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</si>
  <si>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</si>
  <si>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</si>
  <si>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</si>
  <si>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</si>
  <si>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</si>
  <si>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</si>
  <si>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</si>
  <si>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</si>
  <si>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</si>
  <si>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</si>
  <si>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</si>
  <si>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</si>
  <si>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</si>
  <si>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</si>
  <si>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</si>
  <si>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</si>
  <si>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</si>
  <si>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</si>
  <si>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</si>
  <si>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</si>
  <si>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</si>
  <si>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</si>
  <si>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</si>
  <si>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</si>
  <si>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</si>
  <si>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</si>
  <si>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</si>
  <si>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</si>
  <si>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</si>
  <si>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</si>
  <si>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</si>
  <si>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</si>
  <si>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</si>
  <si>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</si>
  <si>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</si>
  <si>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</si>
  <si>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</si>
  <si>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</si>
  <si>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</si>
  <si>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</si>
  <si>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</si>
  <si>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</si>
  <si>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</si>
  <si>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</si>
  <si>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</si>
  <si>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</si>
  <si>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</si>
  <si>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</si>
  <si>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</si>
  <si>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</si>
  <si>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</si>
  <si>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</si>
  <si>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</si>
  <si>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</si>
  <si>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</si>
  <si>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</si>
  <si>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</si>
  <si>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</si>
  <si>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</si>
  <si>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</si>
  <si>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</si>
  <si>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</si>
  <si>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</si>
  <si>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</si>
  <si>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</si>
  <si>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</si>
  <si>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</si>
  <si>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</si>
  <si>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</si>
  <si>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</si>
  <si>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</si>
  <si>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</si>
  <si>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</si>
  <si>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</si>
  <si>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</si>
  <si>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</si>
  <si>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</si>
  <si>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</si>
  <si>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</si>
  <si>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</si>
  <si>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</si>
  <si>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</si>
  <si>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</si>
  <si>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</si>
  <si>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</si>
  <si>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</si>
  <si>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</si>
  <si>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</si>
  <si>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</si>
  <si>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</si>
  <si>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</si>
  <si>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</si>
  <si>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</si>
  <si>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</si>
  <si>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</si>
  <si>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</si>
  <si>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</si>
  <si>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</si>
  <si>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</si>
  <si>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</si>
  <si>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</si>
  <si>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</si>
  <si>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</si>
  <si>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</si>
  <si>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</si>
  <si>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</si>
  <si>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</si>
  <si>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</si>
  <si>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</si>
  <si>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</si>
  <si>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</si>
  <si>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</si>
  <si>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</si>
  <si>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</si>
  <si>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</si>
  <si>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</si>
  <si>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</si>
  <si>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</si>
  <si>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</si>
  <si>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</si>
  <si>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</si>
  <si>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</si>
  <si>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</si>
  <si>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</si>
  <si>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</si>
  <si>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</si>
  <si>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</si>
  <si>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</si>
  <si>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</si>
  <si>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</si>
  <si>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</si>
  <si>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</si>
  <si>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</si>
  <si>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</si>
  <si>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</si>
  <si>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</si>
  <si>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</si>
  <si>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</si>
  <si>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</si>
  <si>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</si>
  <si>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</si>
  <si>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</si>
  <si>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</si>
  <si>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</si>
  <si>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</si>
  <si>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</si>
  <si>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</si>
  <si>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</si>
  <si>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</si>
  <si>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</si>
  <si>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</si>
  <si>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</si>
  <si>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</si>
  <si>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</si>
  <si>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</si>
  <si>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</si>
  <si>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</si>
  <si>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</si>
  <si>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</si>
  <si>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</si>
  <si>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</si>
  <si>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</si>
  <si>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</si>
  <si>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</si>
  <si>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</si>
  <si>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</si>
  <si>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</si>
  <si>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</si>
  <si>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</si>
  <si>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</si>
  <si>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</si>
  <si>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</si>
  <si>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</si>
  <si>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</si>
  <si>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</si>
  <si>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</si>
  <si>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</si>
  <si>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</si>
  <si>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</si>
  <si>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</si>
  <si>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</si>
  <si>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</si>
  <si>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</si>
  <si>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</si>
  <si>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</si>
  <si>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</si>
  <si>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</si>
  <si>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</si>
  <si>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</si>
  <si>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</si>
  <si>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</si>
  <si>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</si>
  <si>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</si>
  <si>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</si>
  <si>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</si>
  <si>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</si>
  <si>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</si>
  <si>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</si>
  <si>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</si>
  <si>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</si>
  <si>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</si>
  <si>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</si>
  <si>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</si>
  <si>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</si>
  <si>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</si>
  <si>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</si>
  <si>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</si>
  <si>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</si>
  <si>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</si>
  <si>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</si>
  <si>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</si>
  <si>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</si>
  <si>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</si>
  <si>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</si>
  <si>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</si>
  <si>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</si>
  <si>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</si>
  <si>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</si>
  <si>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</si>
  <si>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</si>
  <si>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</si>
  <si>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</si>
  <si>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</si>
  <si>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</si>
  <si>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</si>
  <si>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</si>
  <si>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</si>
  <si>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</si>
  <si>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</si>
  <si>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</si>
  <si>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</si>
  <si>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</si>
  <si>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</si>
  <si>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</si>
  <si>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</si>
  <si>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</si>
  <si>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</si>
  <si>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</si>
  <si>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</si>
  <si>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</si>
  <si>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</si>
  <si>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</si>
  <si>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</si>
  <si>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</si>
  <si>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</si>
  <si>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</si>
  <si>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</si>
  <si>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</si>
  <si>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</si>
  <si>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</si>
  <si>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</si>
  <si>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</si>
  <si>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</si>
  <si>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</si>
  <si>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</si>
  <si>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</si>
  <si>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</si>
  <si>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</si>
  <si>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</si>
  <si>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</si>
  <si>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</si>
  <si>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</si>
  <si>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</si>
  <si>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</si>
  <si>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</si>
  <si>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</si>
  <si>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</si>
  <si>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</si>
  <si>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</si>
  <si>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</si>
  <si>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</si>
  <si>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</si>
  <si>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</si>
  <si>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</si>
  <si>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</si>
  <si>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</si>
  <si>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</si>
  <si>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</si>
  <si>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</si>
  <si>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</si>
  <si>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</si>
  <si>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</si>
  <si>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</si>
  <si>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</si>
  <si>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</si>
  <si>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</si>
  <si>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</si>
  <si>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</si>
  <si>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</si>
  <si>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</si>
  <si>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</si>
  <si>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</si>
  <si>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</si>
  <si>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</si>
  <si>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</si>
  <si>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</si>
  <si>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</si>
  <si>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</si>
  <si>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</si>
  <si>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</si>
  <si>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</si>
  <si>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</si>
  <si>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</si>
  <si>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</si>
  <si>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</si>
  <si>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</si>
  <si>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</si>
  <si>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</si>
  <si>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</si>
  <si>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</si>
  <si>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</si>
  <si>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</si>
  <si>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</si>
  <si>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</si>
  <si>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</si>
  <si>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</si>
  <si>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</si>
  <si>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</si>
  <si>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</si>
  <si>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</si>
  <si>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</si>
  <si>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</si>
  <si>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</si>
  <si>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</si>
  <si>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</si>
  <si>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</si>
  <si>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</si>
  <si>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</si>
  <si>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</si>
  <si>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</si>
  <si>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</si>
  <si>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</si>
  <si>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</si>
  <si>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</si>
  <si>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</si>
  <si>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</si>
  <si>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</si>
  <si>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</si>
  <si>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</si>
  <si>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</si>
  <si>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</si>
  <si>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</si>
  <si>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</si>
  <si>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</si>
  <si>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</si>
  <si>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</si>
  <si>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</si>
  <si>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</si>
  <si>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</si>
  <si>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</si>
  <si>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</si>
  <si>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</si>
  <si>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</si>
  <si>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</si>
  <si>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</si>
  <si>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</si>
  <si>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</si>
  <si>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</si>
  <si>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</si>
  <si>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</si>
  <si>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</si>
  <si>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</si>
  <si>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</si>
  <si>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</si>
  <si>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</si>
  <si>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</si>
  <si>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</si>
  <si>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</si>
  <si>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</si>
  <si>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</si>
  <si>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</si>
  <si>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</si>
  <si>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</si>
  <si>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</si>
  <si>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</si>
  <si>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</si>
  <si>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</si>
  <si>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</si>
  <si>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</si>
  <si>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</si>
  <si>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</si>
  <si>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</si>
  <si>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</si>
  <si>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</si>
  <si>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</si>
  <si>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</si>
  <si>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</si>
  <si>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</si>
  <si>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</si>
  <si>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</si>
  <si>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</si>
  <si>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</si>
  <si>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</si>
  <si>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</si>
  <si>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</si>
  <si>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</si>
  <si>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</si>
  <si>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</si>
  <si>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</si>
  <si>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</si>
  <si>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</si>
  <si>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</si>
  <si>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</si>
  <si>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</si>
  <si>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</si>
  <si>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</si>
  <si>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</si>
  <si>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</si>
  <si>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</si>
  <si>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</si>
  <si>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</si>
  <si>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</si>
  <si>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</si>
  <si>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</si>
  <si>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</si>
  <si>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</si>
  <si>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</si>
  <si>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</si>
  <si>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</si>
  <si>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</si>
  <si>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</si>
  <si>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</si>
  <si>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</si>
  <si>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</si>
  <si>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</si>
  <si>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</si>
  <si>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</si>
  <si>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</si>
  <si>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</si>
  <si>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</si>
  <si>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</si>
  <si>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</si>
  <si>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</si>
  <si>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</si>
  <si>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</si>
  <si>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</si>
  <si>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</si>
  <si>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</si>
  <si>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</si>
  <si>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</si>
  <si>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</si>
  <si>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</si>
  <si>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</si>
  <si>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</si>
  <si>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</si>
  <si>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</si>
  <si>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</si>
  <si>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</si>
  <si>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</si>
  <si>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</si>
  <si>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</si>
  <si>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</si>
  <si>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</si>
  <si>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</si>
  <si>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</si>
  <si>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</si>
  <si>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</si>
  <si>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</si>
  <si>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</si>
  <si>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</si>
  <si>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</si>
  <si>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</si>
  <si>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</si>
  <si>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</si>
  <si>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</si>
  <si>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</si>
  <si>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</si>
  <si>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</si>
  <si>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</si>
  <si>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</si>
  <si>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</si>
  <si>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</si>
  <si>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</si>
  <si>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</si>
  <si>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</si>
  <si>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</si>
  <si>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</si>
  <si>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</si>
  <si>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</si>
  <si>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</si>
  <si>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</si>
  <si>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</si>
  <si>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</si>
  <si>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</si>
  <si>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</si>
  <si>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</si>
  <si>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</si>
  <si>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</si>
  <si>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</si>
  <si>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</si>
  <si>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</si>
  <si>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</si>
  <si>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</si>
  <si>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</si>
  <si>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</si>
  <si>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</si>
  <si>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</si>
  <si>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</si>
  <si>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</si>
  <si>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</si>
  <si>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</si>
  <si>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</si>
  <si>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</si>
  <si>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</si>
  <si>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</si>
  <si>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</si>
  <si>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</si>
  <si>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</si>
  <si>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</si>
  <si>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</si>
  <si>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</si>
  <si>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</si>
  <si>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</si>
  <si>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</si>
  <si>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</si>
  <si>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</si>
  <si>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</si>
  <si>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</si>
  <si>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</si>
  <si>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</si>
  <si>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</si>
  <si>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</si>
  <si>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</si>
  <si>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</si>
  <si>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</si>
  <si>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</si>
  <si>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</si>
  <si>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</si>
  <si>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</si>
  <si>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</si>
  <si>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</si>
  <si>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</si>
  <si>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</si>
  <si>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</si>
  <si>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</si>
  <si>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</si>
  <si>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</si>
  <si>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</si>
  <si>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</si>
  <si>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</si>
  <si>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</si>
  <si>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</si>
  <si>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</si>
  <si>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</si>
  <si>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</si>
  <si>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</si>
  <si>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</si>
  <si>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</si>
  <si>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</si>
  <si>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</si>
  <si>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</si>
  <si>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</si>
  <si>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</si>
  <si>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</si>
  <si>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</si>
  <si>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</si>
  <si>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</si>
  <si>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</si>
  <si>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</si>
  <si>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</si>
  <si>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</si>
  <si>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</si>
  <si>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</si>
  <si>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</si>
  <si>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</si>
  <si>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</si>
  <si>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</si>
  <si>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</si>
  <si>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</si>
  <si>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</si>
  <si>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</si>
  <si>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</si>
  <si>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</si>
  <si>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</si>
  <si>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</si>
  <si>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</si>
  <si>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</si>
  <si>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</si>
  <si>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</si>
  <si>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</si>
  <si>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</si>
  <si>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</si>
  <si>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</si>
  <si>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</si>
  <si>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</si>
  <si>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</si>
  <si>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</si>
  <si>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</si>
  <si>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</si>
  <si>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</si>
  <si>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</si>
  <si>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</si>
  <si>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</si>
  <si>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</si>
  <si>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</si>
  <si>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</si>
  <si>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</si>
  <si>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</si>
  <si>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</si>
  <si>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</si>
  <si>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</si>
  <si>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</si>
  <si>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</si>
  <si>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</si>
  <si>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</si>
  <si>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</si>
  <si>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</si>
  <si>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</si>
  <si>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</si>
  <si>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</si>
  <si>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</si>
  <si>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</si>
  <si>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</si>
  <si>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</si>
  <si>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</si>
  <si>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</si>
  <si>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</si>
  <si>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</si>
  <si>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</si>
  <si>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</si>
  <si>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</si>
  <si>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</si>
  <si>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</si>
  <si>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</si>
  <si>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</si>
  <si>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</si>
  <si>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</si>
  <si>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</si>
  <si>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</si>
  <si>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</si>
  <si>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</si>
  <si>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</si>
  <si>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</si>
  <si>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</si>
  <si>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</si>
  <si>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</si>
  <si>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</si>
  <si>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</si>
  <si>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</si>
  <si>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</si>
  <si>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</si>
  <si>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</si>
  <si>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</si>
  <si>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</si>
  <si>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</si>
  <si>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</si>
  <si>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</si>
  <si>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</si>
  <si>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</si>
  <si>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</si>
  <si>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</si>
  <si>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</si>
  <si>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</si>
  <si>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</si>
  <si>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</si>
  <si>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</si>
  <si>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</si>
  <si>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</si>
  <si>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</si>
  <si>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</si>
  <si>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</si>
  <si>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</si>
  <si>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</si>
  <si>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</si>
  <si>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</si>
  <si>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</si>
  <si>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</si>
  <si>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</si>
  <si>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</si>
  <si>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</si>
  <si>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</si>
  <si>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</si>
  <si>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</si>
  <si>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</si>
  <si>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</si>
  <si>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</si>
  <si>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</si>
  <si>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</si>
  <si>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</si>
  <si>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</si>
  <si>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</si>
  <si>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</si>
  <si>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</si>
  <si>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</si>
  <si>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</si>
  <si>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</si>
  <si>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</si>
  <si>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</si>
  <si>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</si>
  <si>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</si>
  <si>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</si>
  <si>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</si>
  <si>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</si>
  <si>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</si>
  <si>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</si>
  <si>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</si>
  <si>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</si>
  <si>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</si>
  <si>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</si>
  <si>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</si>
  <si>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</si>
  <si>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</si>
  <si>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</si>
  <si>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</si>
  <si>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</si>
  <si>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</si>
  <si>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</si>
  <si>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</si>
  <si>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</si>
  <si>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</si>
  <si>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</si>
  <si>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</si>
  <si>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</si>
  <si>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</si>
  <si>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</si>
  <si>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</si>
  <si>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</si>
  <si>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</si>
  <si>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</si>
  <si>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</si>
  <si>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</si>
  <si>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</si>
  <si>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</si>
  <si>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</si>
  <si>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</si>
  <si>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</si>
  <si>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</si>
  <si>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</si>
  <si>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</si>
  <si>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</si>
  <si>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</si>
  <si>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</si>
  <si>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</si>
  <si>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</si>
  <si>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</si>
  <si>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</si>
  <si>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</si>
  <si>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</si>
  <si>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</si>
  <si>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</si>
  <si>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</si>
  <si>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</si>
  <si>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</si>
  <si>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</si>
  <si>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</si>
  <si>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</si>
  <si>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</si>
  <si>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</si>
  <si>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</si>
  <si>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</si>
  <si>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</si>
  <si>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</si>
  <si>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</si>
  <si>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</si>
  <si>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</si>
  <si>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</si>
  <si>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</si>
  <si>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</si>
  <si>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</si>
  <si>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</si>
  <si>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</si>
  <si>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</si>
  <si>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</si>
  <si>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</si>
  <si>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</si>
  <si>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</si>
  <si>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</si>
  <si>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</si>
  <si>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</si>
  <si>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</si>
  <si>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</si>
  <si>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</si>
  <si>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</si>
  <si>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</si>
  <si>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</si>
  <si>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</si>
  <si>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</si>
  <si>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</si>
  <si>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</si>
  <si>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</si>
  <si>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</si>
  <si>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</si>
  <si>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</si>
  <si>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</si>
  <si>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</si>
  <si>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</si>
  <si>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</si>
  <si>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</si>
  <si>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</si>
  <si>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</si>
  <si>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</si>
  <si>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</si>
  <si>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</si>
  <si>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</si>
  <si>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</si>
  <si>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</si>
  <si>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</si>
  <si>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</si>
  <si>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</si>
  <si>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</si>
  <si>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</si>
  <si>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</si>
  <si>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</si>
  <si>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</si>
  <si>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</si>
  <si>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</si>
  <si>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</si>
  <si>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</si>
  <si>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</si>
  <si>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</si>
  <si>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</si>
  <si>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</si>
  <si>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</si>
  <si>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</si>
  <si>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</si>
  <si>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</si>
  <si>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</si>
  <si>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</si>
  <si>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</si>
  <si>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</si>
  <si>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</si>
  <si>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</si>
  <si>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</si>
  <si>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</si>
  <si>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</si>
  <si>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</si>
  <si>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</si>
  <si>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</si>
  <si>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</si>
  <si>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</si>
  <si>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</si>
  <si>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</si>
  <si>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</si>
  <si>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</si>
  <si>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</si>
  <si>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</si>
  <si>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</si>
  <si>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</si>
  <si>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</si>
  <si>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</si>
  <si>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</si>
  <si>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</si>
  <si>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</si>
  <si>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</si>
  <si>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</si>
  <si>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</si>
  <si>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</si>
  <si>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</si>
  <si>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</si>
  <si>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</si>
  <si>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</si>
  <si>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</si>
  <si>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</si>
  <si>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</si>
  <si>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</si>
  <si>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</si>
  <si>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</si>
  <si>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</si>
  <si>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</si>
  <si>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</si>
  <si>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</si>
  <si>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</si>
  <si>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</si>
  <si>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</si>
  <si>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</si>
  <si>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</si>
  <si>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</si>
  <si>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</si>
  <si>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</si>
  <si>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</si>
  <si>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</si>
  <si>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</si>
  <si>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</si>
  <si>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</si>
  <si>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</si>
  <si>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</si>
  <si>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</si>
  <si>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</si>
  <si>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</si>
  <si>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</si>
  <si>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</si>
  <si>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</si>
  <si>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</si>
  <si>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</si>
  <si>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</si>
  <si>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</si>
  <si>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</si>
  <si>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</si>
  <si>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</si>
  <si>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</si>
  <si>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</si>
  <si>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</si>
  <si>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</si>
  <si>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</si>
  <si>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</si>
  <si>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</si>
  <si>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</si>
  <si>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</si>
  <si>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</si>
  <si>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</si>
  <si>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</si>
  <si>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</si>
  <si>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</si>
  <si>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</si>
  <si>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</si>
  <si>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</si>
  <si>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</si>
  <si>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</si>
  <si>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</si>
  <si>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</si>
  <si>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</si>
  <si>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</si>
  <si>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</si>
  <si>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</si>
  <si>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</si>
  <si>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</si>
  <si>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</si>
  <si>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</si>
  <si>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</si>
  <si>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</si>
  <si>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</si>
  <si>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</si>
  <si>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</si>
  <si>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</si>
  <si>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</si>
  <si>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</si>
  <si>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</si>
  <si>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</si>
  <si>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</si>
  <si>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</si>
  <si>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</si>
  <si>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</si>
  <si>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</si>
  <si>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</si>
  <si>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</si>
  <si>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</si>
  <si>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</si>
  <si>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</si>
  <si>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</si>
  <si>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</si>
  <si>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</si>
  <si>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</si>
  <si>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</si>
  <si>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</si>
  <si>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</si>
  <si>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</si>
  <si>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</si>
  <si>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</si>
  <si>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</si>
  <si>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</si>
  <si>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</si>
  <si>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</si>
  <si>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</si>
  <si>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</si>
  <si>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</si>
  <si>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</si>
  <si>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</si>
  <si>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</si>
  <si>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</si>
  <si>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</si>
  <si>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</si>
  <si>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</si>
  <si>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</si>
  <si>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</si>
  <si>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</si>
  <si>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</si>
  <si>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</si>
  <si>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</si>
  <si>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</si>
  <si>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</si>
  <si>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</si>
  <si>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</si>
  <si>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</si>
  <si>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</si>
  <si>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</si>
  <si>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</si>
  <si>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</si>
  <si>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</si>
  <si>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</si>
  <si>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</si>
  <si>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</si>
  <si>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</si>
  <si>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</si>
  <si>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</si>
  <si>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</si>
  <si>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</si>
  <si>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</si>
  <si>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</si>
  <si>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</si>
  <si>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</si>
  <si>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</si>
  <si>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</si>
  <si>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</si>
  <si>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</si>
  <si>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</si>
  <si>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</si>
  <si>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</si>
  <si>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</si>
  <si>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</si>
  <si>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</si>
  <si>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</si>
  <si>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</si>
  <si>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</si>
  <si>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</si>
  <si>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</si>
  <si>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</si>
  <si>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</si>
  <si>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</si>
  <si>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</si>
  <si>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</si>
  <si>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</si>
  <si>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</si>
  <si>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</si>
  <si>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</si>
  <si>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</si>
  <si>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</si>
  <si>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</si>
  <si>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</si>
  <si>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</si>
  <si>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</si>
  <si>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</si>
  <si>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</si>
  <si>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</si>
  <si>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</si>
  <si>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</si>
  <si>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</si>
  <si>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</si>
  <si>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</si>
  <si>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</si>
  <si>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</si>
  <si>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</si>
  <si>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</si>
  <si>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</si>
  <si>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</si>
  <si>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</si>
  <si>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</si>
  <si>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</si>
  <si>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</si>
  <si>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</si>
  <si>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</si>
  <si>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</si>
  <si>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</si>
  <si>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</si>
  <si>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</si>
  <si>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</si>
  <si>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</si>
  <si>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</si>
  <si>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</si>
  <si>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</si>
  <si>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</si>
  <si>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</si>
  <si>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</si>
  <si>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</si>
  <si>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</si>
  <si>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</si>
  <si>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</si>
  <si>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</si>
  <si>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</si>
  <si>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</si>
  <si>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</si>
  <si>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</si>
  <si>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</si>
  <si>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</si>
  <si>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</si>
  <si>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</si>
  <si>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</si>
  <si>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</si>
  <si>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</si>
  <si>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</si>
  <si>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</si>
  <si>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</si>
  <si>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</si>
  <si>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</si>
  <si>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</si>
  <si>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</si>
  <si>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</si>
  <si>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</si>
  <si>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</si>
  <si>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</si>
  <si>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</si>
  <si>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</si>
  <si>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</si>
  <si>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</si>
  <si>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</si>
  <si>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</si>
  <si>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</si>
  <si>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</si>
  <si>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</si>
  <si>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</si>
  <si>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</si>
  <si>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</si>
  <si>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</si>
  <si>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</si>
  <si>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</si>
  <si>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</si>
  <si>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</si>
  <si>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</si>
  <si>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</si>
  <si>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</si>
  <si>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</si>
  <si>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</si>
  <si>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</si>
  <si>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</si>
  <si>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</si>
  <si>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</si>
  <si>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</si>
  <si>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</si>
  <si>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</si>
  <si>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</si>
  <si>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</si>
  <si>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</si>
  <si>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</si>
  <si>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</si>
  <si>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</si>
  <si>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</si>
  <si>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</si>
  <si>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</si>
  <si>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</si>
  <si>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</si>
  <si>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</si>
  <si>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</si>
  <si>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</si>
  <si>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</si>
  <si>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</si>
  <si>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</si>
  <si>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</si>
  <si>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</si>
  <si>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</si>
  <si>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</si>
  <si>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</si>
  <si>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</si>
  <si>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</si>
  <si>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</si>
  <si>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</si>
  <si>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</si>
  <si>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</si>
  <si>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</si>
  <si>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</si>
  <si>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</si>
  <si>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</si>
  <si>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</si>
  <si>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</si>
  <si>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</si>
  <si>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</si>
  <si>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</si>
  <si>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</si>
  <si>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</si>
  <si>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</si>
  <si>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</si>
  <si>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</si>
  <si>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</si>
  <si>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</si>
  <si>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</si>
  <si>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</si>
  <si>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</si>
  <si>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</si>
  <si>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</si>
  <si>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</si>
  <si>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</si>
  <si>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</si>
  <si>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</si>
  <si>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</si>
  <si>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</si>
  <si>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</si>
  <si>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</si>
  <si>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</si>
  <si>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</si>
  <si>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</si>
  <si>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</si>
  <si>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</si>
  <si>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</si>
  <si>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</si>
  <si>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</si>
  <si>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</si>
  <si>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</si>
  <si>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</si>
  <si>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</si>
  <si>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</si>
  <si>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</si>
  <si>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</si>
  <si>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</si>
  <si>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</si>
  <si>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</si>
  <si>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</si>
  <si>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</si>
  <si>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</si>
  <si>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</si>
  <si>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</si>
  <si>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</si>
  <si>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</si>
  <si>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</si>
  <si>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</si>
  <si>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</si>
  <si>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</si>
  <si>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</si>
  <si>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</si>
  <si>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</si>
  <si>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</si>
  <si>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</si>
  <si>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</si>
  <si>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</si>
  <si>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</si>
  <si>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</si>
  <si>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</si>
  <si>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</si>
  <si>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</si>
  <si>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</si>
  <si>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</si>
  <si>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</si>
  <si>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</si>
  <si>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</si>
  <si>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</si>
  <si>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</si>
  <si>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</si>
  <si>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</si>
  <si>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</si>
  <si>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</si>
  <si>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</si>
  <si>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</si>
  <si>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</si>
  <si>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</si>
  <si>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</si>
  <si>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</si>
  <si>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</si>
  <si>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</si>
  <si>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</si>
  <si>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</si>
  <si>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</si>
  <si>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</si>
  <si>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</si>
  <si>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</si>
  <si>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</si>
  <si>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</si>
  <si>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</si>
  <si>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</si>
  <si>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</si>
  <si>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</si>
  <si>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</si>
  <si>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</si>
  <si>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</si>
  <si>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</si>
  <si>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</si>
  <si>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</si>
  <si>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</si>
  <si>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</si>
  <si>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</si>
  <si>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</si>
  <si>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</si>
  <si>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</si>
  <si>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</si>
  <si>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</si>
  <si>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</si>
  <si>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</si>
  <si>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</si>
  <si>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</si>
  <si>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</si>
  <si>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</si>
  <si>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</si>
  <si>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</si>
  <si>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</si>
  <si>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</si>
  <si>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</si>
  <si>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</si>
  <si>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</si>
  <si>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</si>
  <si>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</si>
  <si>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</si>
  <si>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</si>
  <si>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</si>
  <si>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</si>
  <si>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</si>
  <si>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</si>
  <si>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</si>
  <si>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</si>
  <si>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</si>
  <si>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</si>
  <si>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</si>
  <si>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</si>
  <si>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</si>
  <si>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</si>
  <si>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</si>
  <si>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</si>
  <si>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</si>
  <si>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</si>
  <si>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</si>
  <si>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</si>
  <si>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</si>
  <si>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</si>
  <si>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</si>
  <si>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</si>
  <si>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</si>
  <si>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</si>
  <si>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</si>
  <si>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</si>
  <si>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</si>
  <si>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</si>
  <si>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</si>
  <si>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</si>
  <si>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</si>
  <si>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</si>
  <si>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</si>
  <si>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</si>
  <si>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</si>
  <si>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</si>
  <si>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</si>
  <si>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</si>
  <si>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</si>
  <si>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</si>
  <si>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</si>
  <si>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</si>
  <si>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</si>
  <si>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</si>
  <si>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</si>
  <si>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</si>
  <si>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</si>
  <si>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</si>
  <si>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</si>
  <si>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</si>
  <si>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</si>
  <si>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</si>
  <si>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</si>
  <si>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</si>
  <si>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</si>
  <si>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</si>
  <si>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</si>
  <si>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</si>
  <si>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</si>
  <si>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</si>
  <si>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</si>
  <si>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</si>
  <si>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</si>
  <si>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</si>
  <si>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</si>
  <si>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</si>
  <si>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</si>
  <si>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</si>
  <si>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</si>
  <si>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</si>
  <si>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</si>
  <si>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</si>
  <si>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</si>
  <si>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</si>
  <si>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</si>
  <si>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</si>
  <si>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</si>
  <si>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</si>
  <si>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</si>
  <si>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</si>
  <si>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</si>
  <si>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</si>
  <si>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</si>
  <si>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</si>
  <si>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</si>
  <si>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</si>
  <si>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</si>
  <si>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</si>
  <si>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</si>
  <si>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</si>
  <si>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</si>
  <si>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</si>
  <si>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</si>
  <si>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</si>
  <si>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</si>
  <si>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</si>
  <si>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</si>
  <si>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</si>
  <si>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</si>
  <si>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</si>
  <si>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</si>
  <si>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</si>
  <si>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</si>
  <si>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</si>
  <si>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</si>
  <si>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</si>
  <si>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</si>
  <si>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</si>
  <si>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</si>
  <si>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</si>
  <si>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</si>
  <si>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</si>
  <si>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</si>
  <si>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</si>
  <si>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</si>
  <si>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</si>
  <si>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</si>
  <si>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</si>
  <si>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</si>
  <si>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</si>
  <si>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</si>
  <si>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</si>
  <si>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</si>
  <si>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</si>
  <si>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</si>
  <si>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</si>
  <si>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</si>
  <si>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</si>
  <si>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</si>
  <si>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</si>
  <si>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</si>
  <si>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</si>
  <si>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</si>
  <si>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</si>
  <si>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</si>
  <si>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</si>
  <si>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</si>
  <si>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</si>
  <si>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</si>
  <si>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</si>
  <si>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</si>
  <si>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</si>
  <si>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</si>
  <si>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</si>
  <si>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</si>
  <si>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</si>
  <si>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</si>
  <si>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</si>
  <si>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</si>
  <si>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</si>
  <si>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</si>
  <si>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</si>
  <si>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</si>
  <si>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</si>
  <si>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</si>
  <si>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</si>
  <si>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</si>
  <si>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</si>
  <si>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</si>
  <si>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</si>
  <si>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</si>
  <si>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</si>
  <si>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</si>
  <si>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</si>
  <si>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</si>
  <si>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</si>
  <si>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</si>
  <si>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</si>
  <si>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</si>
  <si>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</si>
  <si>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</si>
  <si>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</si>
  <si>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</si>
  <si>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</si>
  <si>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</si>
  <si>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</si>
  <si>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</si>
  <si>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</si>
  <si>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</si>
  <si>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</si>
  <si>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</si>
  <si>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</si>
  <si>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</si>
  <si>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</si>
  <si>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</si>
  <si>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</si>
  <si>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</si>
  <si>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</si>
  <si>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</si>
  <si>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</si>
  <si>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</si>
  <si>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</si>
  <si>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</si>
  <si>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</si>
  <si>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</si>
  <si>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</si>
  <si>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</si>
  <si>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</si>
  <si>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</si>
  <si>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</si>
  <si>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</si>
  <si>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</si>
  <si>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</si>
  <si>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</si>
  <si>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</si>
  <si>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</si>
  <si>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</si>
  <si>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</si>
  <si>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</si>
  <si>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</si>
  <si>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</si>
  <si>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</si>
  <si>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</si>
  <si>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</si>
  <si>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</si>
  <si>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</si>
  <si>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</si>
  <si>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</si>
  <si>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</si>
  <si>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</si>
  <si>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</si>
  <si>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</si>
  <si>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</si>
  <si>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</si>
  <si>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</si>
  <si>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</si>
  <si>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</si>
  <si>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</si>
  <si>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</si>
  <si>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</si>
  <si>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</si>
  <si>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</si>
  <si>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</si>
  <si>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</si>
  <si>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</si>
  <si>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</si>
  <si>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</si>
  <si>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</si>
  <si>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</si>
  <si>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</si>
  <si>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</si>
  <si>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</si>
  <si>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</si>
  <si>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</si>
  <si>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</si>
  <si>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</si>
  <si>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</si>
  <si>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</si>
  <si>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</si>
  <si>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</si>
  <si>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</si>
  <si>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</si>
  <si>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</si>
  <si>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</si>
  <si>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</si>
  <si>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</si>
  <si>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</si>
  <si>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</si>
  <si>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</si>
  <si>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</si>
  <si>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</si>
  <si>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</si>
  <si>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</si>
  <si>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</si>
  <si>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</si>
  <si>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</si>
  <si>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</si>
  <si>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</si>
  <si>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</si>
  <si>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</si>
  <si>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</si>
  <si>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</si>
  <si>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</si>
  <si>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</si>
  <si>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</si>
  <si>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</si>
  <si>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</si>
  <si>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</si>
  <si>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</si>
  <si>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</si>
  <si>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</si>
  <si>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</si>
  <si>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</si>
  <si>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</si>
  <si>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</si>
  <si>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</si>
  <si>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</si>
  <si>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</si>
  <si>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</si>
  <si>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</si>
  <si>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</si>
  <si>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</si>
  <si>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</si>
  <si>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</si>
  <si>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</si>
  <si>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</si>
  <si>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</si>
  <si>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</si>
  <si>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</si>
  <si>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</si>
  <si>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</si>
  <si>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</si>
  <si>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</si>
  <si>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</si>
  <si>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</si>
  <si>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</si>
  <si>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</si>
  <si>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</si>
  <si>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</si>
  <si>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</si>
  <si>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</si>
  <si>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</si>
  <si>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</si>
  <si>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</si>
  <si>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</si>
  <si>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</si>
  <si>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</si>
  <si>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</si>
  <si>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</si>
  <si>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</si>
  <si>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</si>
  <si>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</si>
  <si>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</si>
  <si>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</si>
  <si>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</si>
  <si>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</si>
  <si>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</si>
  <si>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</si>
  <si>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</si>
  <si>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</si>
  <si>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</si>
  <si>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</si>
  <si>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</si>
  <si>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</si>
  <si>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</si>
  <si>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</si>
  <si>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</si>
  <si>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</si>
  <si>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</si>
  <si>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</si>
  <si>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</si>
  <si>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</si>
  <si>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</si>
  <si>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</si>
  <si>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</si>
  <si>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</si>
  <si>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</si>
  <si>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</si>
  <si>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</si>
  <si>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</si>
  <si>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</si>
  <si>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</si>
  <si>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</si>
  <si>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</si>
  <si>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</si>
  <si>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</si>
  <si>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</si>
  <si>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</si>
  <si>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</si>
  <si>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</si>
  <si>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</si>
  <si>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</si>
  <si>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</si>
  <si>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</si>
  <si>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</si>
  <si>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</si>
  <si>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</si>
  <si>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</si>
  <si>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</si>
  <si>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</si>
  <si>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</si>
  <si>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</si>
  <si>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</si>
  <si>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</si>
  <si>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</si>
  <si>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</si>
  <si>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</si>
  <si>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</si>
  <si>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</si>
  <si>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</si>
  <si>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</si>
  <si>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</si>
  <si>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</si>
  <si>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</si>
  <si>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</si>
  <si>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</si>
  <si>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</si>
  <si>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</si>
  <si>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</si>
  <si>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</si>
  <si>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</si>
  <si>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</si>
  <si>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</si>
  <si>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</si>
  <si>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</si>
  <si>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</si>
  <si>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</si>
  <si>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</si>
  <si>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</si>
  <si>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</si>
  <si>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</si>
  <si>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</si>
  <si>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</si>
  <si>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</si>
  <si>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</si>
  <si>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</si>
  <si>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</si>
  <si>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</si>
  <si>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</si>
  <si>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</si>
  <si>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</si>
  <si>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</si>
  <si>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</si>
  <si>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</si>
  <si>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</si>
  <si>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</si>
  <si>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</si>
  <si>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</si>
  <si>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</si>
  <si>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</si>
  <si>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</si>
  <si>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</si>
  <si>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</si>
  <si>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</si>
  <si>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</si>
  <si>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</si>
  <si>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</si>
  <si>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</si>
  <si>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</si>
  <si>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</si>
  <si>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</si>
  <si>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</si>
  <si>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</si>
  <si>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</si>
  <si>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</si>
  <si>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</si>
  <si>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</si>
  <si>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</si>
  <si>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</si>
  <si>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</si>
  <si>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</si>
  <si>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</si>
  <si>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</si>
  <si>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</si>
  <si>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</si>
  <si>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</si>
  <si>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</si>
  <si>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</si>
  <si>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</si>
  <si>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</si>
  <si>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</si>
  <si>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</si>
  <si>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</si>
  <si>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</si>
  <si>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</si>
  <si>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</si>
  <si>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</si>
  <si>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</si>
  <si>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</si>
  <si>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</si>
  <si>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</si>
  <si>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</si>
  <si>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</si>
  <si>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</si>
  <si>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</si>
  <si>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</si>
  <si>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</si>
  <si>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</si>
  <si>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</si>
  <si>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</si>
  <si>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</si>
  <si>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</si>
  <si>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</si>
  <si>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</si>
  <si>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</si>
  <si>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</si>
  <si>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</si>
  <si>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</si>
  <si>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</si>
  <si>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</si>
  <si>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</si>
  <si>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</si>
  <si>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</si>
  <si>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</si>
  <si>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</si>
  <si>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</si>
  <si>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</si>
  <si>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</si>
  <si>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</si>
  <si>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</si>
  <si>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</si>
  <si>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</si>
  <si>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</si>
  <si>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</si>
  <si>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</si>
  <si>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</si>
  <si>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</si>
  <si>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</si>
  <si>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</si>
  <si>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</si>
  <si>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</si>
  <si>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</si>
  <si>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</si>
  <si>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</si>
  <si>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</si>
  <si>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</si>
  <si>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</si>
  <si>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</si>
  <si>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</si>
  <si>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</si>
  <si>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</si>
  <si>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</si>
  <si>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</si>
  <si>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</si>
  <si>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</si>
  <si>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</si>
  <si>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</si>
  <si>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</si>
  <si>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</si>
  <si>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</si>
  <si>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</si>
  <si>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</si>
  <si>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</si>
  <si>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</si>
  <si>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</si>
  <si>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</si>
  <si>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</si>
  <si>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</si>
  <si>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</si>
  <si>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</si>
  <si>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</si>
  <si>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</si>
  <si>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</si>
  <si>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</si>
  <si>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</si>
  <si>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</si>
  <si>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</si>
  <si>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</si>
  <si>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</si>
  <si>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</si>
  <si>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</si>
  <si>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</si>
  <si>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</si>
  <si>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</si>
  <si>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</si>
  <si>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</si>
  <si>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</si>
  <si>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</si>
  <si>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</si>
  <si>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</si>
  <si>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</si>
  <si>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</si>
  <si>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</si>
  <si>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</si>
  <si>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</si>
  <si>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</si>
  <si>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</si>
  <si>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</si>
  <si>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</si>
  <si>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</si>
  <si>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</si>
  <si>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</si>
  <si>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</si>
  <si>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</si>
  <si>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</si>
  <si>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</si>
  <si>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</si>
  <si>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</si>
  <si>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</si>
  <si>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</si>
  <si>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</si>
  <si>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</si>
  <si>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</si>
  <si>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</si>
  <si>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</si>
  <si>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</si>
  <si>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</si>
  <si>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</si>
  <si>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</si>
  <si>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</si>
  <si>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</si>
  <si>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</si>
  <si>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</si>
  <si>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</si>
  <si>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</si>
  <si>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</si>
  <si>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</si>
  <si>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</si>
  <si>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</si>
  <si>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</si>
  <si>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</si>
  <si>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</si>
  <si>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</si>
  <si>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</si>
  <si>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</si>
  <si>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</si>
  <si>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</si>
  <si>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</si>
  <si>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</si>
  <si>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</si>
  <si>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</si>
  <si>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</si>
  <si>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</si>
  <si>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</si>
  <si>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</si>
  <si>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</si>
  <si>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</si>
  <si>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</si>
  <si>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</si>
  <si>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</si>
  <si>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</si>
  <si>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</si>
  <si>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</si>
  <si>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</si>
  <si>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</si>
  <si>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</si>
  <si>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</si>
  <si>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</si>
  <si>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</si>
  <si>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</si>
  <si>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</si>
  <si>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</si>
  <si>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</si>
  <si>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</si>
  <si>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</si>
  <si>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</si>
  <si>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</si>
  <si>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</si>
  <si>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</si>
  <si>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</si>
  <si>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</si>
  <si>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</si>
  <si>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</si>
  <si>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</si>
  <si>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</si>
  <si>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</si>
  <si>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</si>
  <si>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</si>
  <si>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</si>
  <si>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</si>
  <si>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</si>
  <si>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</si>
  <si>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</si>
  <si>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</si>
  <si>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</si>
  <si>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</si>
  <si>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</si>
  <si>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</si>
  <si>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</si>
  <si>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</si>
  <si>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</si>
  <si>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</si>
  <si>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</si>
  <si>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</si>
  <si>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</si>
  <si>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</si>
  <si>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</si>
  <si>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</si>
  <si>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</si>
  <si>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</si>
  <si>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</si>
  <si>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</si>
  <si>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</si>
  <si>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</si>
  <si>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</si>
  <si>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</si>
  <si>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</si>
  <si>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</si>
  <si>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</si>
  <si>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</si>
  <si>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</si>
  <si>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</si>
  <si>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</si>
  <si>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</si>
  <si>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</si>
  <si>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</si>
  <si>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</si>
  <si>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</si>
  <si>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</si>
  <si>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</si>
  <si>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</si>
  <si>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</si>
  <si>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</si>
  <si>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</si>
  <si>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</si>
  <si>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</si>
  <si>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</si>
  <si>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</si>
  <si>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</si>
  <si>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</si>
  <si>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</si>
  <si>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</si>
  <si>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</si>
  <si>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</si>
  <si>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</si>
  <si>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</si>
  <si>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</si>
  <si>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</si>
  <si>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</si>
  <si>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</si>
  <si>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</si>
  <si>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</si>
  <si>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</si>
  <si>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</si>
  <si>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</si>
  <si>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</si>
  <si>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</si>
  <si>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</si>
  <si>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</si>
  <si>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</si>
  <si>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</si>
  <si>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</si>
  <si>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</si>
  <si>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</si>
  <si>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</si>
  <si>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</si>
  <si>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</si>
  <si>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</si>
  <si>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</si>
  <si>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</si>
  <si>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</si>
  <si>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</si>
  <si>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</si>
  <si>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</si>
  <si>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</si>
  <si>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</si>
  <si>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</si>
  <si>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</si>
  <si>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</si>
  <si>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</si>
  <si>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</si>
  <si>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</si>
  <si>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</si>
  <si>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</si>
  <si>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</si>
  <si>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</si>
  <si>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</si>
  <si>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</si>
  <si>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</si>
  <si>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</si>
  <si>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</si>
  <si>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</si>
  <si>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</si>
  <si>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</si>
  <si>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</si>
  <si>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</si>
  <si>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</si>
  <si>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</si>
  <si>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</si>
  <si>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</si>
  <si>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</si>
  <si>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</si>
  <si>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</si>
  <si>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</si>
  <si>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</si>
  <si>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</si>
  <si>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</si>
  <si>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</si>
  <si>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</si>
  <si>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</si>
  <si>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</si>
  <si>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</si>
  <si>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</si>
  <si>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</si>
  <si>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</si>
  <si>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</si>
  <si>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</si>
  <si>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</si>
  <si>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</si>
  <si>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</si>
  <si>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</si>
  <si>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</si>
  <si>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</si>
  <si>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</si>
  <si>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</si>
  <si>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</si>
  <si>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</si>
  <si>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</si>
  <si>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</si>
  <si>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</si>
  <si>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</si>
  <si>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</si>
  <si>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</si>
  <si>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</si>
  <si>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</si>
  <si>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</si>
  <si>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</si>
  <si>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</si>
  <si>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</si>
  <si>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</si>
  <si>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</si>
  <si>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</si>
  <si>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</si>
  <si>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</si>
  <si>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</si>
  <si>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</si>
  <si>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</si>
  <si>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</si>
  <si>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</si>
  <si>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</si>
  <si>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</si>
  <si>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</si>
  <si>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</si>
  <si>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</si>
  <si>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</si>
  <si>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</si>
  <si>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</si>
  <si>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</si>
  <si>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</si>
  <si>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</si>
  <si>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</si>
  <si>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</si>
  <si>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</si>
  <si>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</si>
  <si>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</si>
  <si>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</si>
  <si>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</si>
  <si>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</si>
  <si>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</si>
  <si>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</si>
  <si>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</si>
  <si>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</si>
  <si>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</si>
  <si>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</si>
  <si>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</si>
  <si>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</si>
  <si>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</si>
  <si>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</si>
  <si>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</si>
  <si>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</si>
  <si>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</si>
  <si>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</si>
  <si>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</si>
  <si>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</si>
  <si>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</si>
  <si>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</si>
  <si>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</si>
  <si>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</si>
  <si>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</si>
  <si>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</si>
  <si>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</si>
  <si>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</si>
  <si>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</si>
  <si>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</si>
  <si>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</si>
  <si>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</si>
  <si>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</si>
  <si>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</si>
  <si>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</si>
  <si>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</si>
  <si>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</si>
  <si>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</si>
  <si>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</si>
  <si>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</si>
  <si>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</si>
  <si>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</si>
  <si>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</si>
  <si>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</si>
  <si>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</si>
  <si>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</si>
  <si>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</si>
  <si>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</si>
  <si>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</si>
  <si>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</si>
  <si>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</si>
  <si>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</si>
  <si>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</si>
  <si>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</si>
  <si>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</si>
  <si>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</si>
  <si>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</si>
  <si>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</si>
  <si>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</si>
  <si>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</si>
  <si>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</si>
  <si>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</si>
  <si>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</si>
  <si>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</si>
  <si>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</si>
  <si>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</si>
  <si>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</si>
  <si>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</si>
  <si>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</si>
  <si>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</si>
  <si>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</si>
  <si>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</si>
  <si>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</si>
  <si>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</si>
  <si>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</si>
  <si>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</si>
  <si>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</si>
  <si>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</si>
  <si>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</si>
  <si>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</si>
  <si>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</si>
  <si>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</si>
  <si>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</si>
  <si>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</si>
  <si>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</si>
  <si>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</si>
  <si>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</si>
  <si>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</si>
  <si>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</si>
  <si>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</si>
  <si>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</si>
  <si>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</si>
  <si>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</si>
  <si>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</si>
  <si>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</si>
  <si>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</si>
  <si>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</si>
  <si>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</si>
  <si>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</si>
  <si>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</si>
  <si>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</si>
  <si>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</si>
  <si>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</si>
  <si>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</si>
  <si>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</si>
  <si>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</si>
  <si>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</si>
  <si>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</si>
  <si>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</si>
  <si>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</si>
  <si>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</si>
  <si>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</si>
  <si>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</si>
  <si>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</si>
  <si>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</si>
  <si>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</si>
  <si>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</si>
  <si>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</si>
  <si>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</si>
  <si>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</si>
  <si>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</si>
  <si>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</si>
  <si>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</si>
  <si>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</si>
  <si>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</si>
  <si>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</si>
  <si>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</si>
  <si>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</si>
  <si>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</si>
  <si>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</si>
  <si>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</si>
  <si>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</si>
  <si>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</si>
  <si>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</si>
  <si>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</si>
  <si>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</si>
  <si>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</si>
  <si>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</si>
  <si>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</si>
  <si>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</si>
  <si>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</si>
  <si>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</si>
  <si>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</si>
  <si>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</si>
  <si>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</si>
  <si>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</si>
  <si>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</si>
  <si>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</si>
  <si>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</si>
  <si>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</si>
  <si>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</si>
  <si>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</si>
  <si>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</si>
  <si>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</si>
  <si>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</si>
  <si>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</si>
  <si>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</si>
  <si>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</si>
  <si>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</si>
  <si>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</si>
  <si>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</si>
  <si>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</si>
  <si>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</si>
  <si>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</si>
  <si>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</si>
  <si>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</si>
  <si>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</si>
  <si>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</si>
  <si>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</si>
  <si>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</si>
  <si>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</si>
  <si>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</si>
  <si>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</si>
  <si>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</si>
  <si>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</si>
  <si>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</si>
  <si>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</si>
  <si>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</si>
  <si>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</si>
  <si>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</si>
  <si>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</si>
  <si>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</si>
  <si>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</si>
  <si>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</si>
  <si>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</si>
  <si>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</si>
  <si>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</si>
  <si>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</si>
  <si>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</si>
  <si>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</si>
  <si>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</si>
  <si>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</si>
  <si>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</si>
  <si>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</si>
  <si>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</si>
  <si>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</si>
  <si>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</si>
  <si>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</si>
  <si>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</si>
  <si>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</si>
  <si>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</si>
  <si>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</si>
  <si>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</si>
  <si>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</si>
  <si>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</si>
  <si>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</si>
  <si>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</si>
  <si>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</si>
  <si>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</si>
  <si>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</si>
  <si>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</si>
  <si>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</si>
  <si>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</si>
  <si>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</si>
  <si>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</si>
  <si>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</si>
  <si>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</si>
  <si>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</si>
  <si>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</si>
  <si>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</si>
  <si>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</si>
  <si>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</si>
  <si>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</si>
  <si>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</si>
  <si>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</si>
  <si>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</si>
  <si>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</si>
  <si>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</si>
  <si>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</si>
  <si>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</si>
  <si>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</si>
  <si>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</si>
  <si>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</si>
  <si>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</si>
  <si>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</si>
  <si>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</si>
  <si>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</si>
  <si>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</si>
  <si>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</si>
  <si>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</si>
  <si>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</si>
  <si>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</si>
  <si>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</si>
  <si>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</si>
  <si>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</si>
  <si>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</si>
  <si>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</si>
  <si>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</si>
  <si>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</si>
  <si>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</si>
  <si>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</si>
  <si>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</si>
  <si>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</si>
  <si>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</si>
  <si>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</si>
  <si>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</si>
  <si>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</si>
  <si>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</si>
  <si>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</si>
  <si>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</si>
  <si>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</si>
  <si>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</si>
  <si>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</si>
  <si>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</si>
  <si>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</si>
  <si>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</si>
  <si>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</si>
  <si>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</si>
  <si>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</si>
  <si>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</si>
  <si>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</si>
  <si>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</si>
  <si>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</si>
  <si>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</si>
  <si>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</si>
  <si>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</si>
  <si>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</si>
  <si>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</si>
  <si>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</si>
  <si>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</si>
  <si>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</si>
  <si>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</si>
  <si>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</si>
  <si>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</si>
  <si>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</si>
  <si>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</si>
  <si>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</si>
  <si>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</si>
  <si>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</si>
  <si>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</si>
  <si>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</si>
  <si>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</si>
  <si>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</si>
  <si>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</si>
  <si>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</si>
  <si>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</si>
  <si>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</si>
  <si>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</si>
  <si>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</si>
  <si>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</si>
  <si>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</si>
  <si>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</si>
  <si>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</si>
  <si>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</si>
  <si>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</si>
  <si>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</si>
  <si>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</si>
  <si>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</si>
  <si>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</si>
  <si>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</si>
  <si>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</si>
  <si>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</si>
  <si>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</si>
  <si>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</si>
  <si>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</si>
  <si>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</si>
  <si>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</si>
  <si>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</si>
  <si>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</si>
  <si>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</si>
  <si>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</si>
  <si>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</si>
  <si>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</si>
  <si>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</si>
  <si>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</si>
  <si>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</si>
  <si>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</si>
  <si>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</si>
  <si>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</si>
  <si>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</si>
  <si>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</si>
  <si>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</si>
  <si>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</si>
  <si>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</si>
  <si>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</si>
  <si>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</si>
  <si>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</si>
  <si>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</si>
  <si>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</si>
  <si>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</si>
  <si>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</si>
  <si>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</si>
  <si>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</si>
  <si>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</si>
  <si>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</si>
  <si>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</si>
  <si>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</si>
  <si>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</si>
  <si>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</si>
  <si>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</si>
  <si>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</si>
  <si>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</si>
  <si>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</si>
  <si>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</si>
  <si>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</si>
  <si>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</si>
  <si>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</si>
  <si>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</si>
  <si>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</si>
  <si>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</si>
  <si>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</si>
  <si>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</si>
  <si>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</si>
  <si>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</si>
  <si>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</si>
  <si>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</si>
  <si>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</si>
  <si>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</si>
  <si>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</si>
  <si>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</si>
  <si>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</si>
  <si>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</si>
  <si>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</si>
  <si>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</si>
  <si>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</si>
  <si>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</si>
  <si>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</si>
  <si>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</si>
  <si>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</si>
  <si>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</si>
  <si>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</si>
  <si>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</si>
  <si>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</si>
  <si>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</si>
  <si>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</si>
  <si>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</si>
  <si>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</si>
  <si>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</si>
  <si>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</si>
  <si>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</si>
  <si>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</si>
  <si>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</si>
  <si>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</si>
  <si>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</si>
  <si>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</si>
  <si>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</si>
  <si>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</si>
  <si>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</si>
  <si>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</si>
  <si>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</si>
  <si>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</si>
  <si>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</si>
  <si>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</si>
  <si>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</si>
  <si>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</si>
  <si>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</si>
  <si>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</si>
  <si>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</si>
  <si>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</si>
  <si>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</si>
  <si>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</si>
  <si>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</si>
  <si>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</si>
  <si>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</si>
  <si>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</si>
  <si>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</si>
  <si>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</si>
  <si>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</si>
  <si>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</si>
  <si>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</si>
  <si>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</si>
  <si>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</si>
  <si>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</si>
  <si>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</si>
  <si>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</si>
  <si>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</si>
  <si>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</si>
  <si>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</si>
  <si>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</si>
  <si>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</si>
  <si>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</si>
  <si>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</si>
  <si>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</si>
  <si>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</si>
  <si>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</si>
  <si>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</si>
  <si>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</si>
  <si>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</si>
  <si>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</si>
  <si>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</si>
  <si>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</si>
  <si>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</si>
  <si>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</si>
  <si>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</si>
  <si>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</si>
  <si>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</si>
  <si>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</si>
  <si>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</si>
  <si>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</si>
  <si>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</si>
  <si>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</si>
  <si>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</si>
  <si>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</si>
  <si>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</si>
  <si>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</si>
  <si>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</si>
  <si>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</si>
  <si>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</si>
  <si>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</si>
  <si>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</si>
  <si>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</si>
  <si>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</si>
  <si>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</si>
  <si>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</si>
  <si>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</si>
  <si>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</si>
  <si>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</si>
  <si>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</si>
  <si>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</si>
  <si>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</si>
  <si>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</si>
  <si>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</si>
  <si>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</si>
  <si>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</si>
  <si>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</si>
  <si>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</si>
  <si>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</si>
  <si>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</si>
  <si>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</si>
  <si>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</si>
  <si>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</si>
  <si>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</si>
  <si>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</si>
  <si>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</si>
  <si>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</si>
  <si>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</si>
  <si>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</si>
  <si>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</si>
  <si>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</si>
  <si>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</si>
  <si>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</si>
  <si>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</si>
  <si>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</si>
  <si>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</si>
  <si>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</si>
  <si>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</si>
  <si>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</si>
  <si>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</si>
  <si>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</si>
  <si>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</si>
  <si>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</si>
  <si>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</si>
  <si>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</si>
  <si>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</si>
  <si>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</si>
  <si>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</si>
  <si>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</si>
  <si>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</si>
  <si>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</si>
  <si>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</si>
  <si>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</si>
  <si>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</si>
  <si>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</si>
  <si>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</si>
  <si>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</si>
  <si>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</si>
  <si>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</si>
  <si>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</si>
  <si>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</si>
  <si>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</si>
  <si>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</si>
  <si>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</si>
  <si>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</si>
  <si>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</si>
  <si>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</si>
  <si>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</si>
  <si>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</si>
  <si>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</si>
  <si>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</si>
  <si>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</si>
  <si>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</si>
  <si>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</si>
  <si>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</si>
  <si>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</si>
  <si>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</si>
  <si>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</si>
  <si>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</si>
  <si>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</si>
  <si>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</si>
  <si>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</si>
  <si>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</si>
  <si>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</si>
  <si>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</si>
  <si>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</si>
  <si>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</si>
  <si>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</si>
  <si>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</si>
  <si>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</si>
  <si>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</si>
  <si>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</si>
  <si>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</si>
  <si>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</si>
  <si>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</si>
  <si>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</si>
  <si>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</si>
  <si>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</si>
  <si>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</si>
  <si>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</si>
  <si>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</si>
  <si>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</si>
  <si>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</si>
  <si>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</si>
  <si>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</si>
  <si>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</si>
  <si>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</si>
  <si>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</si>
  <si>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</si>
  <si>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</si>
  <si>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</si>
  <si>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</si>
  <si>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</si>
  <si>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</si>
  <si>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</si>
  <si>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</si>
  <si>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</si>
  <si>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</si>
  <si>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</si>
  <si>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</si>
  <si>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</si>
  <si>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</si>
  <si>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</si>
  <si>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</si>
  <si>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</si>
  <si>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</si>
  <si>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</si>
  <si>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</si>
  <si>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</si>
  <si>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</si>
  <si>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</si>
  <si>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</si>
  <si>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</si>
  <si>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</si>
  <si>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</si>
  <si>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</si>
  <si>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</si>
  <si>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</si>
  <si>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</si>
  <si>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</si>
  <si>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</si>
  <si>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</si>
  <si>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</si>
  <si>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</si>
  <si>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</si>
  <si>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</si>
  <si>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</si>
  <si>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</si>
  <si>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</si>
  <si>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</si>
  <si>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</si>
  <si>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</si>
  <si>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</si>
  <si>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</si>
  <si>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</si>
  <si>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</si>
  <si>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</si>
  <si>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</si>
  <si>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</si>
  <si>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</si>
  <si>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</si>
  <si>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</si>
  <si>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</si>
  <si>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</si>
  <si>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</si>
  <si>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</si>
  <si>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</si>
  <si>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</si>
  <si>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</si>
  <si>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</si>
  <si>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</si>
  <si>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</si>
  <si>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</si>
  <si>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</si>
  <si>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</si>
  <si>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</si>
  <si>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</si>
  <si>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</si>
  <si>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</si>
  <si>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</si>
  <si>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</si>
  <si>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</si>
  <si>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</si>
  <si>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</si>
  <si>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</si>
  <si>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</si>
  <si>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</si>
  <si>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</si>
  <si>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</si>
  <si>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</si>
  <si>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</si>
  <si>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</si>
  <si>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</si>
  <si>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</si>
  <si>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</si>
  <si>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</si>
  <si>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</si>
  <si>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</si>
  <si>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</si>
  <si>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</si>
  <si>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</si>
  <si>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</si>
  <si>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</si>
  <si>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</si>
  <si>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</si>
  <si>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</si>
  <si>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</si>
  <si>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</si>
  <si>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</si>
  <si>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</si>
  <si>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</si>
  <si>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</si>
  <si>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</si>
  <si>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</si>
  <si>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</si>
  <si>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</si>
  <si>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</si>
  <si>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</si>
  <si>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</si>
  <si>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</si>
  <si>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</si>
  <si>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</si>
  <si>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</si>
  <si>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</si>
  <si>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</si>
  <si>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</si>
  <si>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</si>
  <si>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</si>
  <si>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</si>
  <si>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</si>
  <si>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</si>
  <si>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</si>
  <si>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</si>
  <si>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</si>
  <si>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</si>
  <si>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</si>
  <si>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</si>
  <si>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</si>
  <si>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</si>
  <si>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</si>
  <si>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</si>
  <si>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</si>
  <si>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</si>
  <si>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</si>
  <si>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</si>
  <si>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</si>
  <si>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</si>
  <si>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</si>
  <si>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</si>
  <si>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</si>
  <si>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</si>
  <si>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</si>
  <si>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</si>
  <si>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</si>
  <si>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</si>
  <si>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</si>
  <si>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</si>
  <si>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</si>
  <si>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</si>
  <si>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</si>
  <si>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</si>
  <si>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</si>
  <si>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</si>
  <si>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</si>
  <si>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</si>
  <si>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</si>
  <si>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</si>
  <si>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</si>
  <si>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</si>
  <si>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</si>
  <si>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</si>
  <si>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</si>
  <si>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</si>
  <si>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</si>
  <si>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</si>
  <si>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</si>
  <si>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</si>
  <si>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</si>
  <si>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</si>
  <si>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</si>
  <si>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</si>
  <si>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</si>
  <si>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</si>
  <si>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</si>
  <si>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</si>
  <si>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</si>
  <si>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</si>
  <si>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</si>
  <si>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</si>
  <si>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</si>
  <si>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</si>
  <si>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</si>
  <si>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</si>
  <si>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</si>
  <si>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</si>
  <si>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</si>
  <si>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</si>
  <si>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</si>
  <si>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</si>
  <si>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</si>
  <si>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</si>
  <si>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</si>
  <si>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</si>
  <si>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</si>
  <si>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</si>
  <si>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</si>
  <si>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</si>
  <si>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</si>
  <si>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</si>
  <si>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</si>
  <si>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</si>
  <si>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</si>
  <si>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</si>
  <si>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</si>
  <si>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</si>
  <si>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</si>
  <si>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</si>
  <si>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</si>
  <si>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</si>
  <si>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</si>
  <si>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</si>
  <si>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</si>
  <si>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</si>
  <si>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</si>
  <si>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</si>
  <si>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</si>
  <si>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</si>
  <si>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</si>
  <si>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</si>
  <si>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</si>
  <si>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</si>
  <si>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</si>
  <si>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</si>
  <si>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</si>
  <si>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</si>
  <si>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</si>
  <si>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</si>
  <si>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</si>
  <si>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</si>
  <si>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</si>
  <si>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</si>
  <si>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</si>
  <si>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</si>
  <si>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</si>
  <si>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</si>
  <si>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</si>
  <si>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</si>
  <si>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</si>
  <si>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</si>
  <si>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</si>
  <si>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</si>
  <si>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</si>
  <si>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</si>
  <si>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</si>
  <si>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</si>
  <si>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</si>
  <si>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</si>
  <si>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</si>
  <si>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</si>
  <si>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</si>
  <si>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</si>
  <si>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</si>
  <si>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</si>
  <si>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</si>
  <si>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</si>
  <si>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</si>
  <si>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</si>
  <si>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</si>
  <si>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</si>
  <si>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</si>
  <si>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</si>
  <si>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</si>
  <si>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</si>
  <si>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</si>
  <si>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</si>
  <si>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</si>
  <si>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</si>
  <si>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</si>
  <si>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</si>
  <si>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</si>
  <si>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</si>
  <si>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</si>
  <si>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</si>
  <si>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</si>
  <si>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</si>
  <si>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</si>
  <si>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</si>
  <si>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</si>
  <si>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</si>
  <si>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</si>
  <si>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</si>
  <si>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</si>
  <si>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</si>
  <si>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</si>
  <si>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</si>
  <si>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</si>
  <si>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</si>
  <si>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</si>
  <si>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</si>
  <si>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</si>
  <si>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</si>
  <si>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</si>
  <si>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</si>
  <si>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</si>
  <si>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</si>
  <si>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</si>
  <si>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</si>
  <si>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</si>
  <si>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</si>
  <si>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</si>
  <si>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</si>
  <si>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</si>
  <si>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</si>
  <si>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</si>
  <si>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</si>
  <si>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</si>
  <si>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</si>
  <si>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</si>
  <si>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</si>
  <si>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</si>
  <si>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</si>
  <si>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</si>
  <si>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</si>
  <si>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</si>
  <si>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</si>
  <si>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</si>
  <si>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</si>
  <si>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</si>
  <si>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</si>
  <si>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</si>
  <si>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</si>
  <si>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</si>
  <si>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</si>
  <si>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</si>
  <si>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</si>
  <si>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</si>
  <si>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</si>
  <si>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</si>
  <si>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</si>
  <si>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</si>
  <si>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</si>
  <si>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</si>
  <si>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</si>
  <si>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</si>
  <si>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</si>
  <si>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</si>
  <si>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</si>
  <si>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</si>
  <si>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</si>
  <si>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</si>
  <si>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</si>
  <si>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</si>
  <si>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</si>
  <si>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</si>
  <si>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</si>
  <si>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</si>
  <si>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</si>
  <si>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</si>
  <si>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</si>
  <si>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</si>
  <si>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</si>
  <si>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</si>
  <si>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</si>
  <si>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</si>
  <si>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</si>
  <si>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</si>
  <si>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</si>
  <si>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</si>
  <si>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</si>
  <si>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</si>
  <si>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</si>
  <si>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</si>
  <si>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</si>
  <si>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</si>
  <si>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</si>
  <si>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</si>
  <si>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</si>
  <si>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</si>
  <si>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</si>
  <si>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</si>
  <si>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</si>
  <si>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</si>
  <si>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</si>
  <si>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</si>
  <si>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</si>
  <si>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</si>
  <si>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</si>
  <si>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</si>
  <si>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</si>
  <si>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</si>
  <si>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</si>
  <si>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</si>
  <si>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</si>
  <si>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</si>
  <si>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</si>
  <si>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</si>
  <si>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</si>
  <si>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</si>
  <si>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</si>
  <si>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</si>
  <si>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</si>
  <si>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</si>
  <si>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</si>
  <si>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</si>
  <si>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</si>
  <si>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</si>
  <si>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</si>
  <si>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</si>
  <si>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</si>
  <si>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</si>
  <si>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</si>
  <si>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</si>
  <si>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</si>
  <si>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</si>
  <si>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</si>
  <si>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</si>
  <si>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</si>
  <si>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</si>
  <si>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</si>
  <si>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</si>
  <si>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</si>
  <si>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</si>
  <si>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</si>
  <si>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</si>
  <si>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</si>
  <si>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</si>
  <si>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</si>
  <si>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</si>
  <si>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</si>
  <si>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</si>
  <si>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</si>
  <si>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</si>
  <si>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</si>
  <si>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</si>
  <si>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</si>
  <si>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</si>
  <si>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</si>
  <si>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</si>
  <si>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</si>
  <si>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</si>
  <si>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</si>
  <si>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</si>
  <si>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</si>
  <si>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</si>
  <si>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</si>
  <si>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</si>
  <si>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</si>
  <si>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</si>
  <si>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</si>
  <si>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</si>
  <si>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</si>
  <si>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</si>
  <si>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</si>
  <si>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</si>
  <si>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</si>
  <si>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</si>
  <si>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</si>
  <si>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</si>
  <si>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</si>
  <si>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</si>
  <si>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</si>
  <si>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</si>
  <si>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</si>
  <si>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</si>
  <si>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</si>
  <si>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</si>
  <si>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</si>
  <si>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</si>
  <si>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</si>
  <si>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</si>
  <si>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</si>
  <si>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</si>
  <si>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</si>
  <si>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</si>
  <si>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</si>
  <si>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</si>
  <si>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</si>
  <si>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</si>
  <si>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</si>
  <si>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</si>
  <si>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</si>
  <si>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</si>
  <si>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</si>
  <si>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</si>
  <si>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</si>
  <si>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</si>
  <si>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</si>
  <si>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</si>
  <si>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</si>
  <si>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</si>
  <si>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</si>
  <si>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</si>
  <si>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</si>
  <si>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</si>
  <si>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</si>
  <si>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</si>
  <si>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</si>
  <si>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</si>
  <si>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</si>
  <si>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</si>
  <si>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</si>
  <si>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</si>
  <si>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</si>
  <si>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</si>
  <si>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</si>
  <si>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</si>
  <si>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</si>
  <si>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</si>
  <si>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</si>
  <si>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</si>
  <si>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</si>
  <si>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</si>
  <si>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</si>
  <si>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</si>
  <si>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</si>
  <si>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</si>
  <si>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</si>
  <si>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</si>
  <si>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</si>
  <si>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</si>
  <si>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</si>
  <si>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</si>
  <si>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</si>
  <si>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</si>
  <si>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</si>
  <si>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</si>
  <si>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</si>
  <si>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</si>
  <si>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</si>
  <si>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</si>
  <si>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</si>
  <si>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</si>
  <si>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</si>
  <si>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</si>
  <si>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</si>
  <si>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</si>
  <si>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</si>
  <si>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</si>
  <si>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</si>
  <si>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</si>
  <si>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</si>
  <si>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</si>
  <si>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</si>
  <si>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</si>
  <si>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</si>
  <si>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</si>
  <si>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</si>
  <si>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</si>
  <si>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</si>
  <si>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</si>
  <si>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</si>
  <si>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</si>
  <si>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</si>
  <si>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</si>
  <si>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</si>
  <si>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</si>
  <si>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</si>
  <si>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</si>
  <si>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</si>
  <si>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</si>
  <si>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</si>
  <si>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</si>
  <si>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</si>
  <si>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</si>
  <si>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</si>
  <si>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</si>
  <si>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</si>
  <si>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</si>
  <si>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</si>
  <si>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</si>
  <si>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</si>
  <si>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</si>
  <si>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</si>
  <si>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</si>
  <si>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</si>
  <si>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</si>
  <si>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</si>
  <si>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</si>
  <si>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</si>
  <si>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</si>
  <si>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</si>
  <si>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</si>
  <si>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</si>
  <si>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</si>
  <si>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</si>
  <si>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</si>
  <si>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</si>
  <si>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</si>
  <si>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</si>
  <si>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</si>
  <si>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</si>
  <si>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</si>
  <si>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</si>
  <si>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</si>
  <si>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</si>
  <si>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</si>
  <si>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</si>
  <si>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</si>
  <si>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</si>
  <si>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</si>
  <si>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</si>
  <si>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</si>
  <si>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</si>
  <si>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</si>
  <si>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</si>
  <si>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</si>
  <si>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</si>
  <si>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</si>
  <si>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</si>
  <si>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</si>
  <si>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</si>
  <si>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</si>
  <si>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</si>
  <si>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</si>
  <si>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</si>
  <si>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</si>
  <si>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</si>
  <si>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</si>
  <si>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</si>
  <si>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</si>
  <si>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</si>
  <si>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</si>
  <si>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</si>
  <si>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</si>
  <si>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</si>
  <si>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</si>
  <si>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</si>
  <si>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</si>
  <si>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</si>
  <si>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</si>
  <si>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</si>
  <si>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</si>
  <si>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</si>
  <si>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</si>
  <si>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</si>
  <si>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</si>
  <si>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</si>
  <si>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</si>
  <si>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</si>
  <si>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</si>
  <si>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</si>
  <si>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</si>
  <si>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</si>
  <si>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</si>
  <si>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</si>
  <si>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</si>
  <si>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</si>
  <si>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</si>
  <si>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</si>
  <si>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</si>
  <si>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</si>
  <si>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</si>
  <si>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</si>
  <si>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</si>
  <si>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</si>
  <si>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</si>
  <si>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</si>
  <si>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</si>
  <si>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</si>
  <si>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</si>
  <si>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</si>
  <si>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</si>
  <si>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</si>
  <si>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</si>
  <si>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</si>
  <si>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</si>
  <si>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</si>
  <si>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</si>
  <si>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</si>
  <si>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</si>
  <si>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</si>
  <si>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</si>
  <si>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</si>
  <si>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</si>
  <si>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</si>
  <si>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</si>
  <si>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</si>
  <si>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</si>
  <si>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</si>
  <si>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</si>
  <si>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</si>
  <si>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</si>
  <si>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</si>
  <si>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</si>
  <si>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</si>
  <si>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</si>
  <si>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</si>
  <si>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</si>
  <si>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</si>
  <si>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</si>
  <si>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</si>
  <si>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</si>
  <si>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</si>
  <si>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</si>
  <si>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</si>
  <si>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</si>
  <si>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</si>
  <si>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</si>
  <si>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</si>
  <si>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</si>
  <si>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</si>
  <si>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</si>
  <si>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</si>
  <si>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</si>
  <si>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</si>
  <si>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</si>
  <si>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</si>
  <si>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</si>
  <si>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</si>
  <si>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</si>
  <si>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</si>
  <si>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</si>
  <si>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</si>
  <si>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</si>
  <si>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</si>
  <si>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</si>
  <si>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</si>
  <si>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</si>
  <si>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</si>
  <si>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</si>
  <si>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</si>
  <si>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</si>
  <si>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</si>
  <si>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</si>
  <si>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</si>
  <si>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</si>
  <si>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</si>
  <si>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</si>
  <si>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</si>
  <si>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</si>
  <si>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</si>
  <si>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</si>
  <si>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</si>
  <si>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</si>
  <si>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</si>
  <si>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</si>
  <si>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</si>
  <si>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</si>
  <si>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</si>
  <si>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</si>
  <si>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</si>
  <si>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</si>
  <si>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</si>
  <si>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</si>
  <si>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</si>
  <si>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</si>
  <si>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</si>
  <si>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</si>
  <si>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</si>
  <si>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</si>
  <si>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</si>
  <si>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</si>
  <si>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</si>
  <si>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</si>
  <si>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</si>
  <si>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</si>
  <si>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</si>
  <si>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</si>
  <si>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</si>
  <si>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</si>
  <si>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</si>
  <si>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</si>
  <si>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</si>
  <si>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</si>
  <si>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</si>
  <si>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</si>
  <si>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</si>
  <si>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</si>
  <si>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</si>
  <si>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</si>
  <si>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</si>
  <si>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</si>
  <si>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</si>
  <si>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</si>
  <si>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</si>
  <si>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</si>
  <si>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</si>
  <si>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</si>
  <si>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</si>
  <si>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</si>
  <si>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</si>
  <si>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</si>
  <si>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</si>
  <si>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</si>
  <si>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</si>
  <si>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</si>
  <si>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</si>
  <si>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</si>
  <si>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</si>
  <si>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</si>
  <si>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</si>
  <si>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</si>
  <si>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</si>
  <si>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</si>
  <si>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</si>
  <si>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</si>
  <si>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</si>
  <si>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</si>
  <si>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</si>
  <si>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</si>
  <si>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</si>
  <si>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</si>
  <si>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</si>
  <si>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</si>
  <si>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</si>
  <si>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</si>
  <si>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</si>
  <si>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</si>
  <si>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</si>
  <si>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</si>
  <si>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</si>
  <si>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</si>
  <si>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</si>
  <si>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</si>
  <si>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</si>
  <si>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</si>
  <si>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</si>
  <si>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</si>
  <si>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</si>
  <si>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</si>
  <si>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</si>
  <si>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</si>
  <si>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</si>
  <si>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</si>
  <si>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</si>
  <si>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</si>
  <si>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</si>
  <si>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</si>
  <si>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</si>
  <si>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</si>
  <si>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</si>
  <si>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</si>
  <si>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</si>
  <si>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</si>
  <si>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</si>
  <si>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</si>
  <si>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</si>
  <si>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</si>
  <si>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</si>
  <si>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</si>
  <si>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</si>
  <si>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</si>
  <si>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</si>
  <si>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</si>
  <si>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</si>
  <si>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</si>
  <si>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</si>
  <si>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</si>
  <si>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</si>
  <si>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</si>
  <si>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</si>
  <si>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</si>
  <si>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</si>
  <si>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</si>
  <si>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</si>
  <si>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</si>
  <si>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</si>
  <si>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</si>
  <si>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</si>
  <si>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</si>
  <si>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</si>
  <si>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</si>
  <si>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</si>
  <si>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</si>
  <si>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</si>
  <si>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</si>
  <si>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</si>
  <si>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</si>
  <si>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</si>
  <si>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</si>
  <si>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</si>
  <si>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</si>
  <si>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</si>
  <si>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</si>
  <si>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</si>
  <si>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</si>
  <si>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</si>
  <si>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</si>
  <si>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</si>
  <si>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</si>
  <si>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</si>
  <si>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</si>
  <si>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</si>
  <si>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</si>
  <si>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</si>
  <si>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</si>
  <si>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</si>
  <si>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</si>
  <si>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</si>
  <si>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</si>
  <si>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</si>
  <si>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</si>
  <si>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</si>
  <si>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</si>
  <si>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</si>
  <si>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</si>
  <si>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</si>
  <si>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</si>
  <si>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</si>
  <si>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</si>
  <si>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</si>
  <si>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</si>
  <si>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</si>
  <si>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</si>
  <si>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</si>
  <si>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</si>
  <si>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</si>
  <si>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</si>
  <si>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</si>
  <si>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</si>
  <si>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</si>
  <si>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</si>
  <si>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</si>
  <si>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</si>
  <si>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</si>
  <si>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</si>
  <si>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</si>
  <si>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</si>
  <si>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</si>
  <si>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</si>
  <si>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</si>
  <si>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</si>
  <si>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</si>
  <si>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</si>
  <si>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</si>
  <si>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</si>
  <si>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</si>
  <si>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</si>
  <si>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</si>
  <si>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</si>
  <si>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</si>
  <si>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</si>
  <si>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</si>
  <si>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</si>
  <si>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</si>
  <si>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</si>
  <si>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</si>
  <si>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</si>
  <si>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</si>
  <si>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</si>
  <si>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</si>
  <si>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</si>
  <si>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</si>
  <si>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</si>
  <si>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</si>
  <si>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</si>
  <si>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</si>
  <si>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</si>
  <si>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</si>
  <si>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</si>
  <si>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</si>
  <si>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</si>
  <si>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</si>
  <si>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</si>
  <si>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</si>
  <si>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</si>
  <si>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</si>
  <si>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</si>
  <si>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</si>
  <si>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</si>
  <si>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</si>
  <si>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</si>
  <si>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</si>
  <si>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</si>
  <si>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</si>
  <si>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</si>
  <si>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</si>
  <si>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</si>
  <si>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</si>
  <si>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</si>
  <si>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</si>
  <si>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</si>
  <si>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</si>
  <si>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</si>
  <si>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</si>
  <si>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</si>
  <si>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</si>
  <si>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</si>
  <si>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</si>
  <si>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</si>
  <si>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</si>
  <si>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</si>
  <si>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</si>
  <si>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</si>
  <si>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</si>
  <si>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</si>
  <si>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</si>
  <si>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</si>
  <si>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</si>
  <si>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</si>
  <si>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</si>
  <si>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</si>
  <si>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</si>
  <si>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</si>
  <si>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</si>
  <si>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</si>
  <si>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</si>
  <si>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</si>
  <si>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</si>
  <si>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</si>
  <si>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</si>
  <si>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</si>
  <si>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</si>
  <si>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</si>
  <si>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</si>
  <si>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</si>
  <si>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</si>
  <si>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</si>
  <si>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</si>
  <si>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</si>
  <si>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</si>
  <si>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</si>
  <si>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</si>
  <si>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</si>
  <si>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</si>
  <si>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</si>
  <si>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</si>
  <si>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</si>
  <si>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</si>
  <si>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</si>
  <si>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</si>
  <si>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</si>
  <si>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</si>
  <si>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</si>
  <si>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</si>
  <si>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</si>
  <si>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</si>
  <si>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</si>
  <si>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</si>
  <si>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</si>
  <si>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</si>
  <si>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</si>
  <si>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</si>
  <si>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</si>
  <si>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</si>
  <si>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</si>
  <si>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</si>
  <si>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</si>
  <si>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</si>
  <si>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</si>
  <si>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</si>
  <si>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</si>
  <si>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</si>
  <si>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</si>
  <si>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</si>
  <si>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</si>
  <si>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</si>
  <si>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</si>
  <si>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</si>
  <si>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</si>
  <si>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</si>
  <si>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</si>
  <si>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</si>
  <si>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</si>
  <si>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</si>
  <si>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</si>
  <si>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</si>
  <si>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</si>
  <si>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</si>
  <si>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</si>
  <si>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</si>
  <si>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</si>
  <si>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</si>
  <si>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</si>
  <si>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</si>
  <si>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</si>
  <si>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</si>
  <si>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</si>
  <si>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</si>
  <si>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</si>
  <si>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</si>
  <si>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</si>
  <si>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</si>
  <si>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</si>
  <si>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</si>
  <si>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</si>
  <si>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</si>
  <si>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</si>
  <si>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</si>
  <si>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</si>
  <si>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</si>
  <si>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</si>
  <si>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</si>
  <si>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</si>
  <si>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</si>
  <si>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</si>
  <si>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</si>
  <si>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</si>
  <si>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</si>
  <si>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</si>
  <si>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</si>
  <si>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</si>
  <si>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</si>
  <si>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</si>
  <si>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</si>
  <si>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</si>
  <si>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</si>
  <si>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</si>
  <si>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</si>
  <si>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</si>
  <si>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</si>
  <si>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</si>
  <si>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</si>
  <si>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</si>
  <si>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</si>
  <si>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</si>
  <si>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</si>
  <si>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</si>
  <si>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</si>
  <si>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</si>
  <si>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</si>
  <si>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</si>
  <si>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</si>
  <si>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</si>
  <si>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</si>
  <si>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</si>
  <si>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</si>
  <si>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</si>
  <si>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</si>
  <si>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</si>
  <si>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</si>
  <si>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</si>
  <si>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</si>
  <si>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</si>
  <si>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</si>
  <si>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</si>
  <si>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</si>
  <si>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PCM-20251111-00000652</t>
  </si>
  <si>
    <t xml:space="preserve">SCECO failure, SCECO team refuse to connected PG till finish. </t>
  </si>
  <si>
    <t>PCM-20251111-00000675</t>
  </si>
  <si>
    <t>ETA 45 min</t>
  </si>
  <si>
    <t xml:space="preserve"> PCM-20250215-00000830 </t>
  </si>
  <si>
    <t>LTE site still down and  site located in aramco area access issue need special permission</t>
  </si>
  <si>
    <t>PCM-20251111-00000654</t>
  </si>
  <si>
    <t>2 hrs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</si>
  <si>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</si>
  <si>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</si>
  <si>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</si>
  <si>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</si>
  <si>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</si>
  <si>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</si>
  <si>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</si>
  <si>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</si>
  <si>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PCM-20251111-00000635</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</si>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</sst>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7" totalsRowShown="0" headerRowDxfId="157" dataDxfId="156" headerRowBorderDxfId="154" tableBorderDxfId="155" totalsRowBorderDxfId="153">
  <autoFilter ref="A1:CJ2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4" totalsRowShown="0" headerRowDxfId="48" dataDxfId="47" headerRowBorderDxfId="45" tableBorderDxfId="46" totalsRowBorderDxfId="44">
  <autoFilter ref="A1:L5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6" totalsRowShown="0" headerRowDxfId="31" dataDxfId="30" headerRowBorderDxfId="28" tableBorderDxfId="29">
  <autoFilter ref="A1:L2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309.49192314814718</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45972.440349074073</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45972.440349074073</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45972.440349074073</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45972.440349074073</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45972.440349074073</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45972.440349074073</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45972.440349074073</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45972.440349074073</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45972.440349074073</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45972.440349074073</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45972.440349074073</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45972.440349074073</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45972.440349074073</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45972.440349074073</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45972.440349074073</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45972.440349074073</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45972.440349074073</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45972.440349074073</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45972.440349074073</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45972.440349074073</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45972.440349074073</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45972.440349074073</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45972.440349074073</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45972.440349074073</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45972.440349074073</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45972.440349074073</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45972.440349074073</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45972.440349074073</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45972.440349074073</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45972.440349074073</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45972.440349074073</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45972.440349074073</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45972.440349074073</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45972.440349074073</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45972.440349074073</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45972.440349074073</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45972.440349074073</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45972.440349074073</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45972.440349074073</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45972.440349074073</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45972.440349074073</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45972.440349074073</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45972.440349074073</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84C50C96-1FC4-4D85-8A63-612112A95704}"/>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7"/>
  <sheetViews>
    <sheetView tabSelected="1" workbookViewId="0">
      <selection activeCell="D13" sqref="D13"/>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147.44051111111185</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20" ca="1" si="1">IFERROR(NOW()-F4,"-")</f>
        <v>0.15683055555564351</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39107</v>
      </c>
      <c r="B5" s="18" t="str">
        <f>IFERROR(VLOOKUP(D5,DB!A:K,11,0),"")</f>
        <v>R2</v>
      </c>
      <c r="C5" s="18">
        <v>1</v>
      </c>
      <c r="D5" s="18" t="s">
        <v>26237</v>
      </c>
      <c r="E5" s="103" t="s">
        <v>39021</v>
      </c>
      <c r="F5" s="104">
        <v>45972.393946759257</v>
      </c>
      <c r="G5" s="105">
        <f t="shared" ca="1" si="1"/>
        <v>4.6402314816077705E-2</v>
      </c>
      <c r="H5" s="104">
        <v>45972.385613425926</v>
      </c>
      <c r="I5" s="18" t="str">
        <f>IFERROR(VLOOKUP(D5,DB!A:F,6,0),"")</f>
        <v>SCECO</v>
      </c>
      <c r="J5" s="18" t="str">
        <f>IFERROR(VLOOKUP(D5,DB!A:G,7,0),"")</f>
        <v>Dead+Dead</v>
      </c>
      <c r="K5" s="19" t="s">
        <v>39108</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t="s">
        <v>39109</v>
      </c>
      <c r="B6" s="18" t="str">
        <f>IFERROR(VLOOKUP(D6,DB!A:K,11,0),"")</f>
        <v>R2</v>
      </c>
      <c r="C6" s="18">
        <v>1</v>
      </c>
      <c r="D6" s="18" t="s">
        <v>14503</v>
      </c>
      <c r="E6" s="103" t="s">
        <v>39021</v>
      </c>
      <c r="F6" s="104">
        <v>45972.405034722222</v>
      </c>
      <c r="G6" s="105">
        <f t="shared" ca="1" si="1"/>
        <v>3.5314351851411629E-2</v>
      </c>
      <c r="H6" s="104">
        <v>45972.400173611109</v>
      </c>
      <c r="I6" s="18" t="str">
        <f>IFERROR(VLOOKUP(D6,DB!A:F,6,0),"")</f>
        <v>SCECO</v>
      </c>
      <c r="J6" s="18" t="str">
        <f>IFERROR(VLOOKUP(D6,DB!A:G,7,0),"")</f>
        <v>Dead</v>
      </c>
      <c r="K6" s="19" t="s">
        <v>39110</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45972.440349074073</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45972.440349074073</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1"/>
        <v>45972.440349074073</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45972.440349074073</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45972.440349074073</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45972.440349074073</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45972.440349074073</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45972.440349074073</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45972.440349074073</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45972.440349074073</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45972.440349074073</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45972.440349074073</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ca="1" si="1"/>
        <v>45972.440349074073</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1"/>
        <v>45972.440349074073</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ref="G21:G52" ca="1" si="2">IFERROR(NOW()-F21,"-")</f>
        <v>45972.440349074073</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45972.440349074073</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45972.440349074073</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45972.440349074073</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t="shared" ca="1" si="2"/>
        <v>45972.440349074073</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t="shared" ca="1" si="2"/>
        <v>45972.440349074073</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27"/>
      <c r="B27" s="128" t="str">
        <f>IFERROR(VLOOKUP(D27,DB!A:K,11,0),"")</f>
        <v/>
      </c>
      <c r="C27" s="128"/>
      <c r="D27" s="128"/>
      <c r="E27" s="129"/>
      <c r="F27" s="130"/>
      <c r="G27" s="131">
        <f t="shared" ca="1" si="2"/>
        <v>45972.440349074073</v>
      </c>
      <c r="H27" s="130"/>
      <c r="I27" s="128" t="str">
        <f>IFERROR(VLOOKUP(D27,DB!A:F,6,0),"")</f>
        <v/>
      </c>
      <c r="J27" s="128" t="str">
        <f>IFERROR(VLOOKUP(D27,DB!A:G,7,0),"")</f>
        <v/>
      </c>
      <c r="K27" s="132"/>
      <c r="L27" s="128" t="str">
        <f>IFERROR(VLOOKUP(D27,DB!A:I,9,0),"")</f>
        <v/>
      </c>
      <c r="M27" s="128"/>
      <c r="N27" s="128"/>
      <c r="O27" s="128"/>
      <c r="P27" s="128"/>
      <c r="Q27" s="128"/>
      <c r="R27" s="128"/>
      <c r="S27" s="128"/>
      <c r="T27" s="128"/>
      <c r="U27" s="128"/>
      <c r="V27" s="128"/>
      <c r="W27" s="128"/>
      <c r="X27" s="128"/>
      <c r="Y27" s="128"/>
      <c r="Z27" s="128"/>
      <c r="AA27" s="128"/>
      <c r="AB27" s="128"/>
      <c r="AC27" s="128"/>
      <c r="AD27" s="128"/>
      <c r="AE27" s="128"/>
      <c r="AF27" s="128"/>
      <c r="AG27" s="128"/>
      <c r="AH27" s="128"/>
      <c r="AI27" s="128"/>
      <c r="AJ27" s="128"/>
      <c r="AK27" s="128"/>
      <c r="AL27" s="128"/>
      <c r="AM27" s="128"/>
      <c r="AN27" s="128"/>
      <c r="AO27" s="128"/>
      <c r="AP27" s="128"/>
      <c r="AQ27" s="128"/>
      <c r="AR27" s="128"/>
      <c r="AS27" s="128"/>
      <c r="AT27" s="128"/>
      <c r="AU27" s="128"/>
      <c r="AV27" s="128"/>
      <c r="AW27" s="128"/>
      <c r="AX27" s="128"/>
      <c r="AY27" s="128"/>
      <c r="AZ27" s="128"/>
      <c r="BA27" s="128"/>
      <c r="BB27" s="128"/>
      <c r="BC27" s="128"/>
      <c r="BD27" s="128"/>
      <c r="BE27" s="128"/>
      <c r="BF27" s="128"/>
      <c r="BG27" s="128"/>
      <c r="BH27" s="128"/>
      <c r="BI27" s="128"/>
      <c r="BJ27" s="128"/>
      <c r="BK27" s="128"/>
      <c r="BL27" s="128"/>
      <c r="BM27" s="128"/>
      <c r="BN27" s="128"/>
      <c r="BO27" s="128"/>
      <c r="BP27" s="128"/>
      <c r="BQ27" s="128"/>
      <c r="BR27" s="128"/>
      <c r="BS27" s="128"/>
      <c r="BT27" s="128"/>
      <c r="BU27" s="128"/>
      <c r="BV27" s="128"/>
      <c r="BW27" s="128"/>
      <c r="BX27" s="128"/>
      <c r="BY27" s="128"/>
      <c r="BZ27" s="128"/>
      <c r="CA27" s="128"/>
      <c r="CB27" s="128"/>
      <c r="CC27" s="128"/>
      <c r="CD27" s="128"/>
      <c r="CE27" s="128"/>
      <c r="CF27" s="128"/>
      <c r="CG27" s="128"/>
      <c r="CH27" s="128"/>
      <c r="CI27" s="128"/>
      <c r="CJ27" s="133"/>
    </row>
  </sheetData>
  <dataValidations count="2">
    <dataValidation allowBlank="1" showInputMessage="1" showErrorMessage="1" sqref="E1" xr:uid="{4D935161-CDD3-4592-B877-3FB59C99E142}"/>
    <dataValidation type="list" allowBlank="1" showInputMessage="1" showErrorMessage="1" sqref="E3:E2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45972.440349074073</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45972.440349074073</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45972.440349074073</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45972.440349074073</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45972.440349074073</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45972.440349074073</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45972.440349074073</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45972.440349074073</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45972.440349074073</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45972.440349074073</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45972.440349074073</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45972.440349074073</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45972.440349074073</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45972.440349074073</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45972.440349074073</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45972.440349074073</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45972.440349074073</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45972.440349074073</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45972.440349074073</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45972.440349074073</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45972.440349074073</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45972.440349074073</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45972.440349074073</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45972.440349074073</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45972.440349074073</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45972.440349074073</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45972.440349074073</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45972.440349074073</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45972.440349074073</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45972.440349074073</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45972.440349074073</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45972.440349074073</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45972.440349074073</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45972.440349074073</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45972.440349074073</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45972.440349074073</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45972.440349074073</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45972.440349074073</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45972.440349074073</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45972.440349074073</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45972.440349074073</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45972.440349074073</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45972.440349074073</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45972.440349074073</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45972.440349074073</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45972.440349074073</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45972.440349074073</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45972.440349074073</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45972.440349074073</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45972.440349074073</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45972.440349074073</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45972.440349074073</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45972.440349074073</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45972.440349074073</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45972.440349074073</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45972.440349074073</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45972.440349074073</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45972.440349074073</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45972.440349074073</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45972.440349074073</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45972.440349074073</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45972.440349074073</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45972.440349074073</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45972.440349074073</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45972.440349074073</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45972.440349074073</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45972.440349074073</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45972.440349074073</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45972.440349074073</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45972.440349074073</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45972.440349074073</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45972.440349074073</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45972.440349074073</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45972.440349074073</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45972.440349074073</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45972.440349074073</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45972.440349074073</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45972.440349074073</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45972.440349074073</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45972.440349074073</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45972.440349074073</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45972.440349074073</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45972.440349074073</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45972.440349074073</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45972.440349074073</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45972.440349074073</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45972.440349074073</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45972.440349074073</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45972.440349074073</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45972.440349074073</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45972.440349074073</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45972.440349074073</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45972.440349074073</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45972.440349074073</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45972.440349074073</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45972.440349074073</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45972.440349074073</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45972.440349074073</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45972.440349074073</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45972.440349074073</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45972.440349074073</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45972.440349074073</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45972.440349074073</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45972.440349074073</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45972.440349074073</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45972.440349074073</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45972.440349074073</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45972.440349074073</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45972.440349074073</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45972.440349074073</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45972.440349074073</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45972.440349074073</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45972.440349074073</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45972.440349074073</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45972.440349074073</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45972.440349074073</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45972.440349074073</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45972.440349074073</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45972.440349074073</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45972.440349074073</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45972.440349074073</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45972.440349074073</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45972.440349074073</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45972.440349074073</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45972.440349074073</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45972.440349074073</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45972.440349074073</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45972.440349074073</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45972.440349074073</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45972.440349074073</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45972.440349074073</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45972.440349074073</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45972.440349074073</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45972.440349074073</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45972.440349074073</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45972.440349074073</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45972.440349074073</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45972.440349074073</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45972.440349074073</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45972.440349074073</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45972.440349074073</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45972.440349074073</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45972.440349074073</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45972.440349074073</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45972.440349074073</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45972.440349074073</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45972.440349074073</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45972.440349074073</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45972.440349074073</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45972.440349074073</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45972.440349074073</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45972.440349074073</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45972.440349074073</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45972.440349074073</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45972.440349074073</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45972.440349074073</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45972.440349074073</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45972.440349074073</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45972.440349074073</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45972.440349074073</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45972.440349074073</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45972.440349074073</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45972.440349074073</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45972.440349074073</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45972.440349074073</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45972.440349074073</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45972.440349074073</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45972.440349074073</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45972.440349074073</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45972.440349074073</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45972.440349074073</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45972.440349074073</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45972.440349074073</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45972.440349074073</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45972.440349074073</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45972.440349074073</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45972.440349074073</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45972.440349074073</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45972.440349074073</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45972.440349074073</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45972.440349074073</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45972.440349074073</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45972.440349074073</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45972.440349074073</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45972.440349074073</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45972.440349074073</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45972.440349074073</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45972.440349074073</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45972.440349074073</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45972.440349074073</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45972.440349074073</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45972.440349074073</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45972.440349074073</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45972.440349074073</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45972.440349074073</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45972.440349074073</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45972.440349074073</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45972.440349074073</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45972.440349074073</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45972.440349074073</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45972.440349074073</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45972.440349074073</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45972.440349074073</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45972.440349074073</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45972.440349074073</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45972.440349074073</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45972.440349074073</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45972.440349074073</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45972.440349074073</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45972.440349074073</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45972.440349074073</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45972.440349074073</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45972.440349074073</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45972.440349074073</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45972.440349074073</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45972.440349074073</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45972.440349074073</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45972.440349074073</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45972.440349074073</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45972.440349074073</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45972.440349074073</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45972.440349074073</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45972.440349074073</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45972.440349074073</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45972.440349074073</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45972.440349074073</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45972.440349074073</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45972.440349074073</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45972.440349074073</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45972.440349074073</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45972.440349074073</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45972.440349074073</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45972.440349074073</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45972.440349074073</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45972.440349074073</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45972.440349074073</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45972.440349074073</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45972.440349074073</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45972.440349074073</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45972.440349074073</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45972.440349074073</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45972.440349074073</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45972.440349074073</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45972.440349074073</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45972.440349074073</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45972.440349074073</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45972.440349074073</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45972.440349074073</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45972.440349074073</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45972.440349074073</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45972.440349074073</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45972.440349074073</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45972.440349074073</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45972.440349074073</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45972.440349074073</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45972.440349074073</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45972.440349074073</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45972.440349074073</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45972.440349074073</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45972.440349074073</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45972.440349074073</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45972.440349074073</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45972.440349074073</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45972.440349074073</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45972.440349074073</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45972.440349074073</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45972.440349074073</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45972.440349074073</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45972.440349074073</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45972.440349074073</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45972.440349074073</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45972.440349074073</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45972.440349074073</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45972.440349074073</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45972.440349074073</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45972.440349074073</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45972.440349074073</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45972.440349074073</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45972.440349074073</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45972.440349074073</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45972.440349074073</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45972.440349074073</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45972.440349074073</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45972.440349074073</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45972.440349074073</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45972.440349074073</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45972.440349074073</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45972.440349074073</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45972.440349074073</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45972.440349074073</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45972.440349074073</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45972.440349074073</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45972.440349074073</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45972.440349074073</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45972.440349074073</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45972.440349074073</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45972.440349074073</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45972.440349074073</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45972.440349074073</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45972.440349074073</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45972.440349074073</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45972.440349074073</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45972.440349074073</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45972.440349074073</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45972.440349074073</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45972.440349074073</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45972.440349074073</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45972.440349074073</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45972.440349074073</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45972.440349074073</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45972.440349074073</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45972.440349074073</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45972.440349074073</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45972.440349074073</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45972.440349074073</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45972.440349074073</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45972.440349074073</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45972.440349074073</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45972.440349074073</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45972.440349074073</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45972.440349074073</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45972.440349074073</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45972.440349074073</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45972.440349074073</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45972.440349074073</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45972.440349074073</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45972.440349074073</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45972.440349074073</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45972.440349074073</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45972.440349074073</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45972.440349074073</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45972.440349074073</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45972.440349074073</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45972.440349074073</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45972.440349074073</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45972.440349074073</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45972.440349074073</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45972.440349074073</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45972.440349074073</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45972.440349074073</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45972.440349074073</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45972.440349074073</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45972.440349074073</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45972.440349074073</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45972.440349074073</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45972.440349074073</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45972.440349074073</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45972.440349074073</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45972.440349074073</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45972.440349074073</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45972.440349074073</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45972.440349074073</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45972.440349074073</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45972.440349074073</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45972.440349074073</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45972.440349074073</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45972.440349074073</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45972.440349074073</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45972.440349074073</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45972.440349074073</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45972.440349074073</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45972.440349074073</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45972.440349074073</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45972.440349074073</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45972.440349074073</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45972.440349074073</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45972.440349074073</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45972.440349074073</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45972.440349074073</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45972.440349074073</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45972.440349074073</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45972.440349074073</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45972.440349074073</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45972.440349074073</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45972.440349074073</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45972.440349074073</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45972.440349074073</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45972.440349074073</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45972.440349074073</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45972.440349074073</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45972.440349074073</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45972.440349074073</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45972.440349074073</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45972.440349074073</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45972.440349074073</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45972.440349074073</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45972.440349074073</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45972.440349074073</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45972.440349074073</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45972.440349074073</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45972.440349074073</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45972.440349074073</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45972.440349074073</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45972.440349074073</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45972.440349074073</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45972.440349074073</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45972.440349074073</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45972.440349074073</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45972.440349074073</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45972.440349074073</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45972.440349074073</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45972.440349074073</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45972.440349074073</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45972.440349074073</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45972.440349074073</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45972.440349074073</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45972.440349074073</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45972.440349074073</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45972.440349074073</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45972.440349074073</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45972.440349074073</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45972.440349074073</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45972.440349074073</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45972.440349074073</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45972.440349074073</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45972.440349074073</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45972.440349074073</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45972.440349074073</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45972.440349074073</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45972.440349074073</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45972.440349074073</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45972.440349074073</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45972.440349074073</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45972.440349074073</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45972.440349074073</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45972.440349074073</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45972.440349074073</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45972.440349074073</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45972.440349074073</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45972.440349074073</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45972.440349074073</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45972.440349074073</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45972.440349074073</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45972.440349074073</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45972.440349074073</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45972.440349074073</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45972.440349074073</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45972.440349074073</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45972.440349074073</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45972.440349074073</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45972.440349074073</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45972.440349074073</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45972.440349074073</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45972.440349074073</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45972.440349074073</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45972.440349074073</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45972.440349074073</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45972.440349074073</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45972.440349074073</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45972.440349074073</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45972.440349074073</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45972.440349074073</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45972.440349074073</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45972.440349074073</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45972.440349074073</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45972.440349074073</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45972.440349074073</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45972.440349074073</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45972.440349074073</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45972.440349074073</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45972.440349074073</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45972.440349074073</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45972.440349074073</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45972.440349074073</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45972.440349074073</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45972.440349074073</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45972.440349074073</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45972.440349074073</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45972.440349074073</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45972.440349074073</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45972.440349074073</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45972.440349074073</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45972.440349074073</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45972.440349074073</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45972.440349074073</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45972.440349074073</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45972.440349074073</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45972.440349074073</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45972.440349074073</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45972.440349074073</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45972.440349074073</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45972.440349074073</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45972.440349074073</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45972.440349074073</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45972.440349074073</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45972.440349074073</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45972.440349074073</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45972.440349074073</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45972.440349074073</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45972.440349074073</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45972.440349074073</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45972.440349074073</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45972.440349074073</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45972.440349074073</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45972.440349074073</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45972.440349074073</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45972.440349074073</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45972.440349074073</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45972.440349074073</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45972.440349074073</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45972.440349074073</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45972.440349074073</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45972.440349074073</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45972.440349074073</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45972.440349074073</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45972.440349074073</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45972.440349074073</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45972.440349074073</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45972.440349074073</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45972.440349074073</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45972.440349074073</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45972.440349074073</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45972.440349074073</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45972.440349074073</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45972.440349074073</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45972.440349074073</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45972.440349074073</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45972.440349074073</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45972.440349074073</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45972.440349074073</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45972.440349074073</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45972.440349074073</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45972.440349074073</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45972.440349074073</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45972.440349074073</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45972.440349074073</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45972.440349074073</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45972.440349074073</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45972.440349074073</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45972.440349074073</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45972.440349074073</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45972.440349074073</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45972.440349074073</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45972.440349074073</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45972.440349074073</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45972.440349074073</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45972.440349074073</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45972.440349074073</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45972.440349074073</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45972.440349074073</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45972.440349074073</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45972.440349074073</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45972.440349074073</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45972.440349074073</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45972.440349074073</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45972.440349074073</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45972.440349074073</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45972.440349074073</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45972.440349074073</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45972.440349074073</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45972.440349074073</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45972.440349074073</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45972.440349074073</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45972.440349074073</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45972.440349074073</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45972.440349074073</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45972.440349074073</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45972.440349074073</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45972.440349074073</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45972.440349074073</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45972.440349074073</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45972.440349074073</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45972.440349074073</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45972.440349074073</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45972.440349074073</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45972.440349074073</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45972.440349074073</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45972.440349074073</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45972.440349074073</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45972.440349074073</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45972.440349074073</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45972.440349074073</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45972.440349074073</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45972.440349074073</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45972.440349074073</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45972.440349074073</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45972.440349074073</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45972.440349074073</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45972.440349074073</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45972.440349074073</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45972.440349074073</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45972.440349074073</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45972.440349074073</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45972.440349074073</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45972.440349074073</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45972.440349074073</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45972.440349074073</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45972.440349074073</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45972.440349074073</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45972.440349074073</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45972.440349074073</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45972.440349074073</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45972.440349074073</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45972.440349074073</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45972.440349074073</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45972.440349074073</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45972.440349074073</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45972.440349074073</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45972.440349074073</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45972.440349074073</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45972.440349074073</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45972.440349074073</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45972.440349074073</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45972.440349074073</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45972.440349074073</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45972.440349074073</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45972.440349074073</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45972.440349074073</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45972.440349074073</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45972.440349074073</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45972.440349074073</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45972.440349074073</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45972.440349074073</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45972.440349074073</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45972.440349074073</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45972.440349074073</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45972.440349074073</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45972.440349074073</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45972.440349074073</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45972.440349074073</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45972.440349074073</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45972.440349074073</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45972.440349074073</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45972.440349074073</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45972.440349074073</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45972.440349074073</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45972.440349074073</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45972.440349074073</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45972.440349074073</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45972.440349074073</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45972.440349074073</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45972.440349074073</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45972.440349074073</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45972.440349074073</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45972.440349074073</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45972.440349074073</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45972.440349074073</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45972.440349074073</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45972.440349074073</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45972.440349074073</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45972.440349074073</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45972.440349074073</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45972.440349074073</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45972.440349074073</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45972.440349074073</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45972.440349074073</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45972.440349074073</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45972.440349074073</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45972.440349074073</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45972.440349074073</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45972.440349074073</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45972.440349074073</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45972.440349074073</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45972.440349074073</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45972.440349074073</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45972.440349074073</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45972.440349074073</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45972.440349074073</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45972.440349074073</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45972.440349074073</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45972.440349074073</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45972.440349074073</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45972.440349074073</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45972.440349074073</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45972.440349074073</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45972.440349074073</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45972.440349074073</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45972.440349074073</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45972.440349074073</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45972.440349074073</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45972.440349074073</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45972.440349074073</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45972.440349074073</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45972.440349074073</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45972.440349074073</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45972.440349074073</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45972.440349074073</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45972.440349074073</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45972.440349074073</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45972.440349074073</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45972.440349074073</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45972.440349074073</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45972.440349074073</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45972.440349074073</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45972.440349074073</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45972.440349074073</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45972.440349074073</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45972.440349074073</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45972.440349074073</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45972.440349074073</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45972.440349074073</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45972.440349074073</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45972.440349074073</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45972.440349074073</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45972.440349074073</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45972.440349074073</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45972.440349074073</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45972.440349074073</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45972.440349074073</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45972.440349074073</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45972.440349074073</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45972.440349074073</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45972.440349074073</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45972.440349074073</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45972.440349074073</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45972.440349074073</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45972.440349074073</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45972.440349074073</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45972.440349074073</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45972.440349074073</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45972.440349074073</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45972.440349074073</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45972.440349074073</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45972.440349074073</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45972.440349074073</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45972.440349074073</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45972.440349074073</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45972.440349074073</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45972.440349074073</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45972.440349074073</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45972.440349074073</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45972.440349074073</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45972.440349074073</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45972.440349074073</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45972.440349074073</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45972.440349074073</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45972.440349074073</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45972.440349074073</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45972.440349074073</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45972.440349074073</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45972.440349074073</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45972.440349074073</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45972.440349074073</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45972.440349074073</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45972.440349074073</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45972.440349074073</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45972.440349074073</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45972.440349074073</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45972.440349074073</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45972.440349074073</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45972.440349074073</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45972.440349074073</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45972.440349074073</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45972.440349074073</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45972.440349074073</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45972.440349074073</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45972.440349074073</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45972.440349074073</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45972.440349074073</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45972.440349074073</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45972.440349074073</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45972.440349074073</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45972.440349074073</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45972.440349074073</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45972.440349074073</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45972.440349074073</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45972.440349074073</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45972.440349074073</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45972.440349074073</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45972.440349074073</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45972.440349074073</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45972.440349074073</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45972.440349074073</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45972.440349074073</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45972.440349074073</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45972.440349074073</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45972.440349074073</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45972.440349074073</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45972.440349074073</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45972.440349074073</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45972.440349074073</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45972.440349074073</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45972.440349074073</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45972.440349074073</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45972.440349074073</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45972.440349074073</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45972.440349074073</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45972.440349074073</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45972.440349074073</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45972.440349074073</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45972.440349074073</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45972.440349074073</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45972.440349074073</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45972.440349074073</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45972.440349074073</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45972.440349074073</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45972.440349074073</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45972.440349074073</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45972.440349074073</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45972.440349074073</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45972.440349074073</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45972.440349074073</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45972.440349074073</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45972.440349074073</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45972.440349074073</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45972.440349074073</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45972.440349074073</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45972.440349074073</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45972.440349074073</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45972.440349074073</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45972.440349074073</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45972.440349074073</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45972.440349074073</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45972.440349074073</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45972.440349074073</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45972.440349074073</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45972.440349074073</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45972.440349074073</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45972.440349074073</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45972.440349074073</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45972.440349074073</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45972.440349074073</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45972.440349074073</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45972.440349074073</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45972.440349074073</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45972.440349074073</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45972.440349074073</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45972.440349074073</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45972.440349074073</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45972.440349074073</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45972.440349074073</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45972.440349074073</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45972.440349074073</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45972.440349074073</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45972.440349074073</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45972.440349074073</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45972.440349074073</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45972.440349074073</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45972.440349074073</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45972.440349074073</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45972.440349074073</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45972.440349074073</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45972.440349074073</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45972.440349074073</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45972.440349074073</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45972.440349074073</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45972.440349074073</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45972.440349074073</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45972.440349074073</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45972.440349074073</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45972.440349074073</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45972.440349074073</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45972.440349074073</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45972.440349074073</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45972.440349074073</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45972.440349074073</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45972.440349074073</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45972.440349074073</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45972.440349074073</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45972.440349074073</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45972.440349074073</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45972.440349074073</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45972.440349074073</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45972.440349074073</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45972.440349074073</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45972.440349074073</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45972.440349074073</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45972.440349074073</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45972.440349074073</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45972.440349074073</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45972.440349074073</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45972.440349074073</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45972.440349074073</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45972.440349074073</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45972.440349074073</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45972.440349074073</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45972.440349074073</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45972.440349074073</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45972.440349074073</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45972.440349074073</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45972.440349074073</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45972.440349074073</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45972.440349074073</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45972.440349074073</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45972.440349074073</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45972.440349074073</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45972.440349074073</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45972.440349074073</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45972.440349074073</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45972.440349074073</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45972.440349074073</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45972.440349074073</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45972.440349074073</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45972.440349074073</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45972.440349074073</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45972.440349074073</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45972.440349074073</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45972.440349074073</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45972.440349074073</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45972.440349074073</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45972.440349074073</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45972.440349074073</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45972.440349074073</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45972.440349074073</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45972.440349074073</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45972.440349074073</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45972.440349074073</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45972.440349074073</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45972.440349074073</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45972.440349074073</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45972.440349074073</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45972.440349074073</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45972.440349074073</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45972.440349074073</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45972.440349074073</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45972.440349074073</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45972.440349074073</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45972.440349074073</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45972.440349074073</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45972.440349074073</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45972.440349074073</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45972.440349074073</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45972.440349074073</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45972.440349074073</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45972.440349074073</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45972.440349074073</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45972.440349074073</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45972.440349074073</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45972.440349074073</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45972.440349074073</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45972.440349074073</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45972.440349074073</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45972.440349074073</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45972.440349074073</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45972.440349074073</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45972.440349074073</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45972.440349074073</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45972.440349074073</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45972.440349074073</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45972.440349074073</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45972.440349074073</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45972.440349074073</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45972.440349074073</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45972.440349074073</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45972.440349074073</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45972.440349074073</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45972.440349074073</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45972.440349074073</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45972.440349074073</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45972.440349074073</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45972.440349074073</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45972.440349074073</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45972.440349074073</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45972.440349074073</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45972.440349074073</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45972.440349074073</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45972.440349074073</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45972.440349074073</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45972.440349074073</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45972.440349074073</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45972.440349074073</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45972.440349074073</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45972.440349074073</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45972.440349074073</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45972.440349074073</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45972.440349074073</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45972.440349074073</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45972.440349074073</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45972.440349074073</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45972.440349074073</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45972.440349074073</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45972.440349074073</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45972.440349074073</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45972.440349074073</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45972.440349074073</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45972.440349074073</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45972.440349074073</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45972.440349074073</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45972.440349074073</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45972.440349074073</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45972.440349074073</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45972.440349074073</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45972.440349074073</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45972.440349074073</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45972.440349074073</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45972.440349074073</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45972.440349074073</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45972.440349074073</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45972.440349074073</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45972.440349074073</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45972.440349074073</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45972.440349074073</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45972.440349074073</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45972.440349074073</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45972.440349074073</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45972.440349074073</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45972.440349074073</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45972.440349074073</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45972.440349074073</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45972.440349074073</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45972.440349074073</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45972.440349074073</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45972.440349074073</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45972.440349074073</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45972.440349074073</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45972.440349074073</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45972.440349074073</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45972.440349074073</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45972.440349074073</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45972.440349074073</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45972.440349074073</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45972.440349074073</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45972.440349074073</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45972.440349074073</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45972.440349074073</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45972.440349074073</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45972.440349074073</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45972.440349074073</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45972.440349074073</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45972.440349074073</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45972.440349074073</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45972.440349074073</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45972.440349074073</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45972.440349074073</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45972.440349074073</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45972.440349074073</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45972.440349074073</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45972.440349074073</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45972.440349074073</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45972.440349074073</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45972.440349074073</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45972.440349074073</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45972.440349074073</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45972.440349074073</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45972.440349074073</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45972.440349074073</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45972.440349074073</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45972.440349074073</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45972.440349074073</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45972.440349074073</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45972.440349074073</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45972.440349074073</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45972.440349074073</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45972.440349074073</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45972.440349074073</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45972.440349074073</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45972.440349074073</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45972.440349074073</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45972.440349074073</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45972.440349074073</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45972.440349074073</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45972.440349074073</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45972.440349074073</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45972.440349074073</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45972.440349074073</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45972.440349074073</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45972.440349074073</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45972.440349074073</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4"/>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268.95963148147712</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2</v>
      </c>
      <c r="D3" s="92" t="s">
        <v>36780</v>
      </c>
      <c r="E3" s="95" t="s">
        <v>39021</v>
      </c>
      <c r="F3" s="96">
        <v>45972.394259259258</v>
      </c>
      <c r="G3" s="97">
        <f ca="1">IFERROR(NOW()-F3,"")</f>
        <v>4.6089814815786667E-2</v>
      </c>
      <c r="H3" s="96">
        <v>45972.377939814818</v>
      </c>
      <c r="I3" s="135" t="str">
        <f>IFERROR(VLOOKUP(D3,DB!A:F,6,0),"")</f>
        <v>Generator-SG</v>
      </c>
      <c r="J3" s="135" t="str">
        <f>IFERROR(VLOOKUP(D3,DB!A:G,7,0),"")</f>
        <v>Dead</v>
      </c>
      <c r="K3" s="98" t="s">
        <v>39114</v>
      </c>
      <c r="L3" s="92" t="str">
        <f>IFERROR(VLOOKUP(D3,DB!A:I,9,0),"")</f>
        <v>Latis</v>
      </c>
    </row>
    <row r="4" spans="1:16" ht="15" customHeight="1">
      <c r="A4" s="135"/>
      <c r="B4" s="135" t="str">
        <f>IFERROR(VLOOKUP(D4,DB!A:K,11,0),"")</f>
        <v/>
      </c>
      <c r="C4" s="94"/>
      <c r="D4" s="92"/>
      <c r="E4" s="95"/>
      <c r="F4" s="96"/>
      <c r="G4" s="97">
        <f ca="1">IFERROR(NOW()-F4,"")</f>
        <v>45972.440349074073</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45972.440349074073</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45972.440349074073</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45972.440349074073</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45972.440349074073</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45972.440349074073</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45972.440349074073</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45972.440349074073</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45972.440349074073</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45972.440349074073</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45972.440349074073</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45972.440349074073</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45972.440349074073</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45972.440349074073</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45972.440349074073</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45972.440349074073</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45972.440349074073</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45972.440349074073</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45972.440349074073</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45972.440349074073</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45972.440349074073</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45972.440349074073</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45972.440349074073</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45972.440349074073</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45972.440349074073</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45972.440349074073</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45972.440349074073</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45972.440349074073</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45972.440349074073</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45972.440349074073</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45972.440349074073</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45972.440349074073</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45972.440349074073</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45972.440349074073</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45972.440349074073</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45972.440349074073</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45972.440349074073</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45972.440349074073</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45972.440349074073</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45972.440349074073</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45972.440349074073</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45972.440349074073</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45972.440349074073</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45972.440349074073</v>
      </c>
      <c r="H47" s="96"/>
      <c r="I47" s="135" t="str">
        <f>IFERROR(VLOOKUP(D47,DB!A:F,6,0),"")</f>
        <v/>
      </c>
      <c r="J47" s="135" t="str">
        <f>IFERROR(VLOOKUP(D47,DB!A:G,7,0),"")</f>
        <v/>
      </c>
      <c r="K47" s="98"/>
      <c r="L47" s="92" t="str">
        <f>IFERROR(VLOOKUP(D47,DB!A:I,9,0),"")</f>
        <v/>
      </c>
    </row>
    <row r="48" spans="1:12" ht="15" customHeight="1">
      <c r="A48" s="149"/>
      <c r="B48" s="149" t="str">
        <f>IFERROR(VLOOKUP(D48,DB!A:K,11,0),"")</f>
        <v/>
      </c>
      <c r="C48" s="150"/>
      <c r="D48" s="151"/>
      <c r="E48" s="152"/>
      <c r="F48" s="153"/>
      <c r="G48" s="97">
        <f ca="1">IFERROR(NOW()-F48,"")</f>
        <v>45972.440349074073</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45972.440349074073</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45972.440349074073</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45972.440349074073</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45972.440349074073</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45972.440349074073</v>
      </c>
      <c r="H53" s="153"/>
      <c r="I53" s="149" t="str">
        <f>IFERROR(VLOOKUP(D53,DB!A:F,6,0),"")</f>
        <v/>
      </c>
      <c r="J53" s="149" t="str">
        <f>IFERROR(VLOOKUP(D53,DB!A:G,7,0),"")</f>
        <v/>
      </c>
      <c r="K53" s="154"/>
      <c r="L53" s="151" t="str">
        <f>IFERROR(VLOOKUP(D53,DB!A:I,9,0),"")</f>
        <v/>
      </c>
    </row>
    <row r="54" spans="1:12" ht="15" customHeight="1">
      <c r="A54" s="149"/>
      <c r="B54" s="149" t="str">
        <f>IFERROR(VLOOKUP(D54,DB!A:K,11,0),"")</f>
        <v/>
      </c>
      <c r="C54" s="150"/>
      <c r="D54" s="151"/>
      <c r="E54" s="152"/>
      <c r="F54" s="153"/>
      <c r="G54" s="97">
        <f ca="1">IFERROR(NOW()-F54,"")</f>
        <v>45972.440349074073</v>
      </c>
      <c r="H54" s="153"/>
      <c r="I54" s="149" t="str">
        <f>IFERROR(VLOOKUP(D54,DB!A:F,6,0),"")</f>
        <v/>
      </c>
      <c r="J54" s="149" t="str">
        <f>IFERROR(VLOOKUP(D54,DB!A:G,7,0),"")</f>
        <v/>
      </c>
      <c r="K54" s="154"/>
      <c r="L54" s="151" t="str">
        <f>IFERROR(VLOOKUP(D54,DB!A:I,9,0),"")</f>
        <v/>
      </c>
    </row>
  </sheetData>
  <dataValidations count="2">
    <dataValidation allowBlank="1" showInputMessage="1" showErrorMessage="1" sqref="E1" xr:uid="{A4F81451-56CC-4543-9497-104C4E44EE4B}"/>
    <dataValidation type="list" allowBlank="1" showInputMessage="1" showErrorMessage="1" sqref="E2:E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6"/>
  <sheetViews>
    <sheetView workbookViewId="0">
      <selection activeCell="D6" sqref="D6:D7"/>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39115</v>
      </c>
      <c r="B2" s="37" t="str">
        <f>IFERROR(VLOOKUP(D2,DB!A:K,11,0),"")</f>
        <v>R5</v>
      </c>
      <c r="C2" s="37">
        <v>3</v>
      </c>
      <c r="D2" s="107" t="s">
        <v>36011</v>
      </c>
      <c r="E2" s="37" t="s">
        <v>39021</v>
      </c>
      <c r="F2" s="38">
        <v>45891.832060185188</v>
      </c>
      <c r="G2" s="116">
        <f ca="1">IFERROR(NOW()-F2,"")</f>
        <v>80.608288888884999</v>
      </c>
      <c r="H2" s="38">
        <v>45891.790393518517</v>
      </c>
      <c r="I2" s="37" t="str">
        <f>IFERROR(VLOOKUP(D2,DB!A:F,6,0),"")</f>
        <v>Generator-SG</v>
      </c>
      <c r="J2" s="37" t="str">
        <f>IFERROR(VLOOKUP(D2,DB!A:G,7,0),"")</f>
        <v>Vandalized</v>
      </c>
      <c r="K2" s="37" t="s">
        <v>39116</v>
      </c>
      <c r="L2" s="37" t="str">
        <f>IFERROR(VLOOKUP(D2,DB!A:I,9,0),"")</f>
        <v>Latis</v>
      </c>
      <c r="M2" s="106"/>
    </row>
    <row r="3" spans="1:13" ht="30">
      <c r="A3" s="37" t="s">
        <v>39117</v>
      </c>
      <c r="B3" s="37" t="str">
        <f>IFERROR(VLOOKUP(D3,DB!A:K,11,0),"")</f>
        <v>R5</v>
      </c>
      <c r="C3" s="37">
        <v>1</v>
      </c>
      <c r="D3" s="37" t="s">
        <v>33268</v>
      </c>
      <c r="E3" s="37" t="s">
        <v>39100</v>
      </c>
      <c r="F3" s="38">
        <v>45926.188877314817</v>
      </c>
      <c r="G3" s="116">
        <f t="shared" ref="G3" ca="1" si="0">IFERROR(NOW()-F3,"")</f>
        <v>46.251471759256674</v>
      </c>
      <c r="H3" s="38">
        <v>45926.158159722225</v>
      </c>
      <c r="I3" s="37" t="str">
        <f>IFERROR(VLOOKUP(D3,DB!A:F,6,0),"")</f>
        <v>SCECO</v>
      </c>
      <c r="J3" s="37" t="str">
        <f>IFERROR(VLOOKUP(D3,DB!A:G,7,0),"")</f>
        <v>Good</v>
      </c>
      <c r="K3" s="37" t="s">
        <v>39118</v>
      </c>
      <c r="L3" s="37" t="str">
        <f>IFERROR(VLOOKUP(D3,DB!A:I,9,0),"")</f>
        <v>Latis</v>
      </c>
      <c r="M3" s="106"/>
    </row>
    <row r="4" spans="1:13" ht="48" customHeight="1">
      <c r="A4" s="124" t="s">
        <v>39119</v>
      </c>
      <c r="B4" s="124" t="str">
        <f>IFERROR(VLOOKUP(D4,DB!A:K,11,0),"")</f>
        <v>R5</v>
      </c>
      <c r="C4" s="124">
        <v>1</v>
      </c>
      <c r="D4" s="124" t="s">
        <v>34758</v>
      </c>
      <c r="E4" s="124" t="s">
        <v>39100</v>
      </c>
      <c r="F4" s="125">
        <v>45948.661111111112</v>
      </c>
      <c r="G4" s="126">
        <f t="shared" ref="G4:G35" ca="1" si="1">IFERROR(NOW()-F4,"")</f>
        <v>23.779237962960906</v>
      </c>
      <c r="H4" s="125">
        <v>45948.661111111112</v>
      </c>
      <c r="I4" s="124" t="str">
        <f>IFERROR(VLOOKUP(D4,DB!A:F,6,0),"")</f>
        <v>SCECO</v>
      </c>
      <c r="J4" s="124" t="str">
        <f>IFERROR(VLOOKUP(D4,DB!A:G,7,0),"")</f>
        <v>Dead</v>
      </c>
      <c r="K4" s="124" t="s">
        <v>39120</v>
      </c>
      <c r="L4" s="124" t="str">
        <f>IFERROR(VLOOKUP(D4,DB!A:I,9,0),"")</f>
        <v>Latis</v>
      </c>
    </row>
    <row r="5" spans="1:13" ht="30.75">
      <c r="A5" s="124" t="s">
        <v>39121</v>
      </c>
      <c r="B5" s="124" t="s">
        <v>5443</v>
      </c>
      <c r="C5" s="124">
        <v>1</v>
      </c>
      <c r="D5" s="124" t="s">
        <v>32330</v>
      </c>
      <c r="E5" s="124" t="s">
        <v>39021</v>
      </c>
      <c r="F5" s="125">
        <v>45968.848599537036</v>
      </c>
      <c r="G5" s="126">
        <v>0.54726851851851854</v>
      </c>
      <c r="H5" s="125">
        <v>45968.827465277776</v>
      </c>
      <c r="I5" s="124" t="s">
        <v>22</v>
      </c>
      <c r="J5" s="124" t="s">
        <v>65</v>
      </c>
      <c r="K5" s="124" t="s">
        <v>39122</v>
      </c>
      <c r="L5" s="124" t="s">
        <v>8145</v>
      </c>
    </row>
    <row r="6" spans="1:13">
      <c r="A6" s="124" t="s">
        <v>39123</v>
      </c>
      <c r="B6" s="124" t="str">
        <f>IFERROR(VLOOKUP(D6,DB!A:K,11,0),"")</f>
        <v>R5</v>
      </c>
      <c r="C6" s="124">
        <v>1</v>
      </c>
      <c r="D6" s="124" t="s">
        <v>32794</v>
      </c>
      <c r="E6" s="124" t="s">
        <v>39100</v>
      </c>
      <c r="F6" s="125">
        <v>45972.38789351852</v>
      </c>
      <c r="G6" s="126">
        <f t="shared" ca="1" si="1"/>
        <v>5.2455555553024169E-2</v>
      </c>
      <c r="H6" s="125">
        <v>45972.376782407409</v>
      </c>
      <c r="I6" s="124" t="str">
        <f>IFERROR(VLOOKUP(D6,DB!A:F,6,0),"")</f>
        <v>SCECO</v>
      </c>
      <c r="J6" s="124" t="str">
        <f>IFERROR(VLOOKUP(D6,DB!A:G,7,0),"")</f>
        <v>Vandalized+Dead</v>
      </c>
      <c r="K6" s="124" t="s">
        <v>39124</v>
      </c>
      <c r="L6" s="124" t="str">
        <f>IFERROR(VLOOKUP(D6,DB!A:I,9,0),"")</f>
        <v>Latis</v>
      </c>
    </row>
    <row r="7" spans="1:13">
      <c r="A7" s="124"/>
      <c r="B7" s="124" t="str">
        <f>IFERROR(VLOOKUP(D7,DB!A:K,11,0),"")</f>
        <v/>
      </c>
      <c r="C7" s="124"/>
      <c r="D7" s="124"/>
      <c r="E7" s="124"/>
      <c r="F7" s="125"/>
      <c r="G7" s="126">
        <f t="shared" ca="1" si="1"/>
        <v>45972.440349074073</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5"/>
      <c r="G8" s="126">
        <f t="shared" ca="1" si="1"/>
        <v>45972.440349074073</v>
      </c>
      <c r="H8" s="125"/>
      <c r="I8" s="124" t="str">
        <f>IFERROR(VLOOKUP(D8,DB!A:F,6,0),"")</f>
        <v/>
      </c>
      <c r="J8" s="124" t="str">
        <f>IFERROR(VLOOKUP(D8,DB!A:G,7,0),"")</f>
        <v/>
      </c>
      <c r="K8" s="124"/>
      <c r="L8" s="124" t="str">
        <f>IFERROR(VLOOKUP(D8,DB!A:I,9,0),"")</f>
        <v/>
      </c>
    </row>
    <row r="9" spans="1:13">
      <c r="A9" s="124"/>
      <c r="B9" s="124" t="str">
        <f>IFERROR(VLOOKUP(D9,DB!A:K,11,0),"")</f>
        <v/>
      </c>
      <c r="C9" s="124"/>
      <c r="D9"/>
      <c r="E9" s="124"/>
      <c r="F9" s="125"/>
      <c r="G9" s="126">
        <f t="shared" ca="1" si="1"/>
        <v>45972.440349074073</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45972.440349074073</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45972.440349074073</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45972.440349074073</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45972.440349074073</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5"/>
      <c r="G14" s="126">
        <f t="shared" ca="1" si="1"/>
        <v>45972.440349074073</v>
      </c>
      <c r="H14" s="125"/>
      <c r="I14" s="124" t="str">
        <f>IFERROR(VLOOKUP(D14,DB!A:F,6,0),"")</f>
        <v/>
      </c>
      <c r="J14" s="124" t="str">
        <f>IFERROR(VLOOKUP(D14,DB!A:G,7,0),"")</f>
        <v/>
      </c>
      <c r="K14" s="124"/>
      <c r="L14" s="124" t="str">
        <f>IFERROR(VLOOKUP(D14,DB!A:I,9,0),"")</f>
        <v/>
      </c>
    </row>
    <row r="15" spans="1:13">
      <c r="A15" s="124"/>
      <c r="B15" s="124" t="str">
        <f>IFERROR(VLOOKUP(D15,DB!A:K,11,0),"")</f>
        <v/>
      </c>
      <c r="C15" s="124"/>
      <c r="D15"/>
      <c r="E15" s="124"/>
      <c r="F15" s="125"/>
      <c r="G15" s="126">
        <f t="shared" ca="1" si="1"/>
        <v>45972.440349074073</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5"/>
      <c r="G16" s="126">
        <f t="shared" ca="1" si="1"/>
        <v>45972.440349074073</v>
      </c>
      <c r="H16" s="125"/>
      <c r="I16" s="124" t="str">
        <f>IFERROR(VLOOKUP(D16,DB!A:F,6,0),"")</f>
        <v/>
      </c>
      <c r="J16" s="124" t="str">
        <f>IFERROR(VLOOKUP(D16,DB!A:G,7,0),"")</f>
        <v/>
      </c>
      <c r="K16" s="124"/>
      <c r="L16" s="124" t="str">
        <f>IFERROR(VLOOKUP(D16,DB!A:I,9,0),"")</f>
        <v/>
      </c>
    </row>
    <row r="17" spans="1:12">
      <c r="A17" s="124"/>
      <c r="B17" s="124" t="str">
        <f>IFERROR(VLOOKUP(D17,DB!A:K,11,0),"")</f>
        <v/>
      </c>
      <c r="C17" s="124"/>
      <c r="D17"/>
      <c r="E17" s="124"/>
      <c r="F17" s="125"/>
      <c r="G17" s="126">
        <f t="shared" ca="1" si="1"/>
        <v>45972.440349074073</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45972.440349074073</v>
      </c>
      <c r="H18" s="125"/>
      <c r="I18" s="124" t="str">
        <f>IFERROR(VLOOKUP(D18,DB!A:F,6,0),"")</f>
        <v/>
      </c>
      <c r="J18" s="124" t="str">
        <f>IFERROR(VLOOKUP(D18,DB!A:G,7,0),"")</f>
        <v/>
      </c>
      <c r="K18" s="124"/>
      <c r="L18" s="124" t="str">
        <f>IFERROR(VLOOKUP(D18,DB!A:I,9,0),"")</f>
        <v/>
      </c>
    </row>
    <row r="19" spans="1:12">
      <c r="A19" s="124"/>
      <c r="B19" s="124" t="str">
        <f>IFERROR(VLOOKUP(D19,DB!A:K,11,0),"")</f>
        <v/>
      </c>
      <c r="C19" s="124"/>
      <c r="D19"/>
      <c r="E19" s="124"/>
      <c r="F19" s="124"/>
      <c r="G19" s="126">
        <f t="shared" ca="1" si="1"/>
        <v>45972.440349074073</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45972.440349074073</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45972.440349074073</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45972.440349074073</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45972.440349074073</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45972.440349074073</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45972.440349074073</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45972.440349074073</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45972.440349074073</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45972.440349074073</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45972.440349074073</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45972.440349074073</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45972.440349074073</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45972.440349074073</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45972.440349074073</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45972.440349074073</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1"/>
        <v>45972.440349074073</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ref="G36:G99" ca="1" si="2">IFERROR(NOW()-F36,"")</f>
        <v>45972.440349074073</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45972.440349074073</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45972.440349074073</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45972.440349074073</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45972.440349074073</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45972.440349074073</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45972.440349074073</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45972.440349074073</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45972.440349074073</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45972.440349074073</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45972.440349074073</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45972.440349074073</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45972.440349074073</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45972.440349074073</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45972.440349074073</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45972.440349074073</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45972.440349074073</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45972.440349074073</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45972.440349074073</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45972.440349074073</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45972.440349074073</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45972.440349074073</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45972.440349074073</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45972.440349074073</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45972.440349074073</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45972.440349074073</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45972.440349074073</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45972.440349074073</v>
      </c>
      <c r="H63" s="125"/>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45972.440349074073</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45972.440349074073</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45972.440349074073</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45972.440349074073</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45972.440349074073</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45972.440349074073</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45972.440349074073</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45972.440349074073</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45972.440349074073</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45972.440349074073</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45972.440349074073</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45972.440349074073</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45972.440349074073</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45972.440349074073</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45972.440349074073</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45972.440349074073</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45972.440349074073</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45972.440349074073</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45972.440349074073</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45972.440349074073</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45972.440349074073</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45972.440349074073</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45972.440349074073</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45972.440349074073</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45972.440349074073</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45972.440349074073</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45972.440349074073</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45972.440349074073</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6">
        <f t="shared" ca="1" si="2"/>
        <v>45972.440349074073</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45972.440349074073</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45972.440349074073</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45972.440349074073</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45972.440349074073</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45972.440349074073</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45972.440349074073</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2"/>
        <v>45972.440349074073</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ref="G100:G163" ca="1" si="3">IFERROR(NOW()-F100,"")</f>
        <v>45972.440349074073</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45972.440349074073</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45972.440349074073</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45972.440349074073</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45972.440349074073</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45972.440349074073</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45972.440349074073</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45972.440349074073</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45972.440349074073</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45972.440349074073</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45972.440349074073</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45972.440349074073</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45972.440349074073</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45972.440349074073</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45972.440349074073</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45972.440349074073</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45972.440349074073</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45972.440349074073</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45972.440349074073</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45972.440349074073</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45972.440349074073</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45972.440349074073</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45972.440349074073</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45972.440349074073</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45972.440349074073</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45972.440349074073</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45972.440349074073</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45972.440349074073</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45972.440349074073</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45972.440349074073</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45972.440349074073</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45972.440349074073</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45972.440349074073</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45972.440349074073</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45972.440349074073</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45972.440349074073</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45972.440349074073</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45972.440349074073</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45972.440349074073</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45972.440349074073</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45972.440349074073</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45972.440349074073</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45972.440349074073</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45972.440349074073</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45972.440349074073</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45972.440349074073</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45972.440349074073</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45972.440349074073</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45972.440349074073</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45972.440349074073</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45972.440349074073</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45972.440349074073</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45972.440349074073</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45972.440349074073</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45972.440349074073</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45972.440349074073</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45972.440349074073</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45972.440349074073</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45972.440349074073</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45972.440349074073</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45972.440349074073</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45972.440349074073</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45972.440349074073</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3"/>
        <v>45972.440349074073</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ref="G164:G227" ca="1" si="4">IFERROR(NOW()-F164,"")</f>
        <v>45972.440349074073</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45972.440349074073</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45972.440349074073</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45972.440349074073</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45972.440349074073</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45972.440349074073</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45972.440349074073</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45972.440349074073</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45972.440349074073</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45972.440349074073</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45972.440349074073</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45972.440349074073</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45972.440349074073</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45972.440349074073</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45972.440349074073</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45972.440349074073</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45972.440349074073</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45972.440349074073</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45972.440349074073</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45972.440349074073</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45972.440349074073</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45972.440349074073</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45972.440349074073</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45972.440349074073</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45972.440349074073</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45972.440349074073</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45972.440349074073</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45972.440349074073</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45972.440349074073</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45972.440349074073</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45972.440349074073</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45972.440349074073</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45972.440349074073</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45972.440349074073</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45972.440349074073</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45972.440349074073</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45972.440349074073</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45972.440349074073</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45972.440349074073</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45972.440349074073</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45972.440349074073</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45972.440349074073</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45972.440349074073</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45972.440349074073</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45972.440349074073</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45972.440349074073</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45972.440349074073</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45972.440349074073</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45972.440349074073</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45972.440349074073</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45972.440349074073</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45972.440349074073</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45972.440349074073</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45972.440349074073</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45972.440349074073</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45972.440349074073</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45972.440349074073</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45972.440349074073</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45972.440349074073</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45972.440349074073</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45972.440349074073</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45972.440349074073</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45972.440349074073</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4"/>
        <v>45972.440349074073</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ref="G228:G291" ca="1" si="5">IFERROR(NOW()-F228,"")</f>
        <v>45972.440349074073</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45972.440349074073</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45972.440349074073</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45972.440349074073</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45972.440349074073</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45972.440349074073</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45972.440349074073</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45972.440349074073</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45972.440349074073</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45972.440349074073</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45972.440349074073</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45972.440349074073</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45972.440349074073</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45972.440349074073</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45972.440349074073</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45972.440349074073</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45972.440349074073</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45972.440349074073</v>
      </c>
      <c r="H245" s="124"/>
      <c r="I245" s="124" t="str">
        <f>IFERROR(VLOOKUP(D245,DB!A:F,6,0),"")</f>
        <v/>
      </c>
      <c r="J245" s="124" t="str">
        <f>IFERROR(VLOOKUP(D245,DB!A:G,7,0),"")</f>
        <v/>
      </c>
      <c r="K245" s="124"/>
      <c r="L245" s="124" t="str">
        <f>IFERROR(VLOOKUP(D245,DB!A:I,9,0),"")</f>
        <v/>
      </c>
    </row>
    <row r="246" spans="1:12">
      <c r="A246" s="124"/>
      <c r="B246" s="124" t="str">
        <f>IFERROR(VLOOKUP(D246,DB!A:K,11,0),"")</f>
        <v/>
      </c>
      <c r="C246" s="124"/>
      <c r="D246" s="124"/>
      <c r="E246" s="124"/>
      <c r="F246" s="124"/>
      <c r="G246" s="124">
        <f t="shared" ca="1" si="5"/>
        <v>45972.440349074073</v>
      </c>
      <c r="H246" s="124"/>
      <c r="I246" s="124" t="str">
        <f>IFERROR(VLOOKUP(D246,DB!A:F,6,0),"")</f>
        <v/>
      </c>
      <c r="J246" s="124" t="str">
        <f>IFERROR(VLOOKUP(D246,DB!A:G,7,0),"")</f>
        <v/>
      </c>
      <c r="K246" s="124"/>
      <c r="L246" s="124" t="str">
        <f>IFERROR(VLOOKUP(D246,DB!A:I,9,0),"")</f>
        <v/>
      </c>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row r="286" spans="1:12">
      <c r="A286" s="124"/>
      <c r="B286" s="124"/>
      <c r="C286" s="124"/>
      <c r="D286" s="124"/>
      <c r="E286" s="124"/>
      <c r="F286" s="124"/>
      <c r="G286" s="124"/>
      <c r="H286" s="124"/>
      <c r="I286" s="124"/>
      <c r="J286" s="124"/>
      <c r="K286" s="124"/>
      <c r="L286" s="124"/>
    </row>
  </sheetData>
  <dataValidations count="2">
    <dataValidation allowBlank="1" showInputMessage="1" showErrorMessage="1" sqref="E1" xr:uid="{920C6338-E771-4DAE-8C89-92A9093EA4DE}"/>
    <dataValidation type="list" allowBlank="1" showInputMessage="1" showErrorMessage="1" sqref="E2:E2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3" ca="1" si="0">IFERROR(NOW()-F2,"-")</f>
        <v>45972.440349074073</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45972.440349074073</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ref="G4:G67" ca="1" si="1">IFERROR(NOW()-F4,"-")</f>
        <v>45972.440349074073</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45972.440349074073</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45972.440349074073</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45972.440349074073</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45972.440349074073</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45972.440349074073</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45972.440349074073</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45972.440349074073</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45972.440349074073</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45972.440349074073</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45972.440349074073</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45972.440349074073</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45972.440349074073</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45972.440349074073</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45972.440349074073</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45972.440349074073</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45972.440349074073</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45972.440349074073</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45972.440349074073</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45972.440349074073</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45972.440349074073</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45972.440349074073</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45972.440349074073</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45972.440349074073</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45972.440349074073</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45972.440349074073</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45972.440349074073</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45972.440349074073</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45972.440349074073</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45972.440349074073</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45972.440349074073</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45972.440349074073</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45972.440349074073</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45972.440349074073</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45972.440349074073</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45972.440349074073</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45972.440349074073</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45972.440349074073</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45972.440349074073</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45972.440349074073</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45972.440349074073</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45972.440349074073</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45972.440349074073</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45972.440349074073</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45972.440349074073</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45972.440349074073</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45972.440349074073</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45972.440349074073</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45972.440349074073</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45972.440349074073</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45972.440349074073</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45972.440349074073</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45972.440349074073</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45972.440349074073</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45972.440349074073</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45972.440349074073</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45972.440349074073</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45972.440349074073</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45972.440349074073</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45972.440349074073</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45972.440349074073</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45972.440349074073</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45972.440349074073</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45972.440349074073</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45972.440349074073</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45972.440349074073</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45972.440349074073</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45972.440349074073</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45972.440349074073</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45972.440349074073</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45972.440349074073</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45972.440349074073</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45972.440349074073</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45972.440349074073</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45972.440349074073</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45972.440349074073</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45972.440349074073</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45972.440349074073</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45972.440349074073</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45972.440349074073</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45972.440349074073</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45972.440349074073</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45972.440349074073</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45972.440349074073</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45972.440349074073</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45972.440349074073</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45972.440349074073</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45972.440349074073</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45972.440349074073</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45972.440349074073</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45972.440349074073</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45972.440349074073</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45972.440349074073</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45972.440349074073</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45972.440349074073</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45972.440349074073</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45972.440349074073</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45972.440349074073</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45972.440349074073</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45972.440349074073</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45972.440349074073</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45972.440349074073</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45972.440349074073</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45972.440349074073</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45972.440349074073</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45972.440349074073</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45972.440349074073</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45972.440349074073</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45972.440349074073</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45972.440349074073</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45972.440349074073</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45972.440349074073</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45972.440349074073</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45972.440349074073</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45972.440349074073</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45972.440349074073</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45972.440349074073</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45972.440349074073</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45972.440349074073</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45972.440349074073</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45972.440349074073</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45972.440349074073</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45972.440349074073</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45972.440349074073</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45972.440349074073</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45972.440349074073</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45972.440349074073</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45972.440349074073</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45972.440349074073</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45972.440349074073</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45972.440349074073</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45972.440349074073</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45972.440349074073</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45972.440349074073</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45972.440349074073</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45972.440349074073</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45972.440349074073</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45972.440349074073</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45972.440349074073</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45972.440349074073</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45972.440349074073</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45972.440349074073</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45972.440349074073</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45972.440349074073</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45972.440349074073</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45972.440349074073</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45972.440349074073</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45972.440349074073</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45972.440349074073</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45972.440349074073</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45972.440349074073</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45972.440349074073</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45972.440349074073</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45972.440349074073</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45972.440349074073</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45972.440349074073</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45972.440349074073</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45972.440349074073</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45972.440349074073</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45972.440349074073</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45972.440349074073</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45972.440349074073</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2025-11-11T07:35:31Z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