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9431" documentId="120_S{2AC9BD13-BADA-5192-A53E-5A8FF88502F6}" xr6:coauthVersionLast="47" xr6:coauthVersionMax="47" xr10:uidLastSave="{EFCF1B2F-9F3A-478A-9768-5599D4B86688}"/>
  <bookViews>
    <workbookView xWindow="-120" yWindow="-120" windowWidth="38640" windowHeight="21120" firstSheet="4"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14" i="4" l="1"/>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14" i="1"/>
  <c r="G14" i="1"/>
  <c r="I14" i="1"/>
  <c r="J14" i="1"/>
  <c r="L14" i="1"/>
  <c r="B15" i="1"/>
  <c r="G15" i="1"/>
  <c r="I15" i="1"/>
  <c r="J15" i="1"/>
  <c r="L15" i="1"/>
  <c r="B16" i="1"/>
  <c r="G16" i="1"/>
  <c r="I16" i="1"/>
  <c r="J16" i="1"/>
  <c r="L16"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G2" i="5"/>
  <c r="L3" i="1"/>
  <c r="L4" i="1"/>
  <c r="L5" i="1"/>
  <c r="L6" i="1"/>
  <c r="L7" i="1"/>
  <c r="L8" i="1"/>
  <c r="L9" i="1"/>
  <c r="L10" i="1"/>
  <c r="L11" i="1"/>
  <c r="L12" i="1"/>
  <c r="L13" i="1"/>
  <c r="J3" i="1"/>
  <c r="J4" i="1"/>
  <c r="J5" i="1"/>
  <c r="J6" i="1"/>
  <c r="J7" i="1"/>
  <c r="J8" i="1"/>
  <c r="J9" i="1"/>
  <c r="J10" i="1"/>
  <c r="J11" i="1"/>
  <c r="J12" i="1"/>
  <c r="J13" i="1"/>
  <c r="I3" i="1"/>
  <c r="I4" i="1"/>
  <c r="I5" i="1"/>
  <c r="I6" i="1"/>
  <c r="I7" i="1"/>
  <c r="I8" i="1"/>
  <c r="I9" i="1"/>
  <c r="I10" i="1"/>
  <c r="I11" i="1"/>
  <c r="I12" i="1"/>
  <c r="I13" i="1"/>
  <c r="G3" i="1"/>
  <c r="G4" i="1"/>
  <c r="G5" i="1"/>
  <c r="G6" i="1"/>
  <c r="G7" i="1"/>
  <c r="G8" i="1"/>
  <c r="G9" i="1"/>
  <c r="G10" i="1"/>
  <c r="G11" i="1"/>
  <c r="G12" i="1"/>
  <c r="G13" i="1"/>
  <c r="B3" i="1"/>
  <c r="B4" i="1"/>
  <c r="B5" i="1"/>
  <c r="B6" i="1"/>
  <c r="B7" i="1"/>
  <c r="B8" i="1"/>
  <c r="B9" i="1"/>
  <c r="B10" i="1"/>
  <c r="B11" i="1"/>
  <c r="B12" i="1"/>
  <c r="B13" i="1"/>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alcChain>
</file>

<file path=xl/sharedStrings.xml><?xml version="1.0" encoding="utf-8"?>
<sst xmlns="http://schemas.openxmlformats.org/spreadsheetml/2006/main" count="180293" uniqueCount="39129">
  <si>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</si>
  <si>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</si>
  <si>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</si>
  <si>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</si>
  <si>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</si>
  <si>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</si>
  <si>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</si>
  <si>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</si>
  <si>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</si>
  <si>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</si>
  <si>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</si>
  <si>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</si>
  <si>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</si>
  <si>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</si>
  <si>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</si>
  <si>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</si>
  <si>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</si>
  <si>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</si>
  <si>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</si>
  <si>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</si>
  <si>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</si>
  <si>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</si>
  <si>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</si>
  <si>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</si>
  <si>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</si>
  <si>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</si>
  <si>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</si>
  <si>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</si>
  <si>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</si>
  <si>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</si>
  <si>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</si>
  <si>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</si>
  <si>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</si>
  <si>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</si>
  <si>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</si>
  <si>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</si>
  <si>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</si>
  <si>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</si>
  <si>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</si>
  <si>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</si>
  <si>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</si>
  <si>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</si>
  <si>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</si>
  <si>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</si>
  <si>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</si>
  <si>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</si>
  <si>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</si>
  <si>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</si>
  <si>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</si>
  <si>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</si>
  <si>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</si>
  <si>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</si>
  <si>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</si>
  <si>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</si>
  <si>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</si>
  <si>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</si>
  <si>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</si>
  <si>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</si>
  <si>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</si>
  <si>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</si>
  <si>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</si>
  <si>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</si>
  <si>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</si>
  <si>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</si>
  <si>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</si>
  <si>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</si>
  <si>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</si>
  <si>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</si>
  <si>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</si>
  <si>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</si>
  <si>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</si>
  <si>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</si>
  <si>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</si>
  <si>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</si>
  <si>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</si>
  <si>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</si>
  <si>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</si>
  <si>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</si>
  <si>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</si>
  <si>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</si>
  <si>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</si>
  <si>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</si>
  <si>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</si>
  <si>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</si>
  <si>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</si>
  <si>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</si>
  <si>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</si>
  <si>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</si>
  <si>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</si>
  <si>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</si>
  <si>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</si>
  <si>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</si>
  <si>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</si>
  <si>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</si>
  <si>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</si>
  <si>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</si>
  <si>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</si>
  <si>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</si>
  <si>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</si>
  <si>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</si>
  <si>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</si>
  <si>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</si>
  <si>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</si>
  <si>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</si>
  <si>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</si>
  <si>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</si>
  <si>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</si>
  <si>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</si>
  <si>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</si>
  <si>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</si>
  <si>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</si>
  <si>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</si>
  <si>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</si>
  <si>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</si>
  <si>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</si>
  <si>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</si>
  <si>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</si>
  <si>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</si>
  <si>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</si>
  <si>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</si>
  <si>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</si>
  <si>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</si>
  <si>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</si>
  <si>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</si>
  <si>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</si>
  <si>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</si>
  <si>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</si>
  <si>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</si>
  <si>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</si>
  <si>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</si>
  <si>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</si>
  <si>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</si>
  <si>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</si>
  <si>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</si>
  <si>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</si>
  <si>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</si>
  <si>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</si>
  <si>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</si>
  <si>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</si>
  <si>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</si>
  <si>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</si>
  <si>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</si>
  <si>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</si>
  <si>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</si>
  <si>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</si>
  <si>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</si>
  <si>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</si>
  <si>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</si>
  <si>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</si>
  <si>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</si>
  <si>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</si>
  <si>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</si>
  <si>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</si>
  <si>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</si>
  <si>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</si>
  <si>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</si>
  <si>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</si>
  <si>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</si>
  <si>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</si>
  <si>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</si>
  <si>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</si>
  <si>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</si>
  <si>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</si>
  <si>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</si>
  <si>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</si>
  <si>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</si>
  <si>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</si>
  <si>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</si>
  <si>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</si>
  <si>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</si>
  <si>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</si>
  <si>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</si>
  <si>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</si>
  <si>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</si>
  <si>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</si>
  <si>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</si>
  <si>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</si>
  <si>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</si>
  <si>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</si>
  <si>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</si>
  <si>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</si>
  <si>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</si>
  <si>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</si>
  <si>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</si>
  <si>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</si>
  <si>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</si>
  <si>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</si>
  <si>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</si>
  <si>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</si>
  <si>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</si>
  <si>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</si>
  <si>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</si>
  <si>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</si>
  <si>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</si>
  <si>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</si>
  <si>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</si>
  <si>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</si>
  <si>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</si>
  <si>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</si>
  <si>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</si>
  <si>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</si>
  <si>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</si>
  <si>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</si>
  <si>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</si>
  <si>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</si>
  <si>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</si>
  <si>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</si>
  <si>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</si>
  <si>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</si>
  <si>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</si>
  <si>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</si>
  <si>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</si>
  <si>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</si>
  <si>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</si>
  <si>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</si>
  <si>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</si>
  <si>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</si>
  <si>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</si>
  <si>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</si>
  <si>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</si>
  <si>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</si>
  <si>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</si>
  <si>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</si>
  <si>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</si>
  <si>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</si>
  <si>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</si>
  <si>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</si>
  <si>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</si>
  <si>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</si>
  <si>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</si>
  <si>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</si>
  <si>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</si>
  <si>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</si>
  <si>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</si>
  <si>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</si>
  <si>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</si>
  <si>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</si>
  <si>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</si>
  <si>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</si>
  <si>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</si>
  <si>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</si>
  <si>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</si>
  <si>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</si>
  <si>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</si>
  <si>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</si>
  <si>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</si>
  <si>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</si>
  <si>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</si>
  <si>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</si>
  <si>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</si>
  <si>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</si>
  <si>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</si>
  <si>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</si>
  <si>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</si>
  <si>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</si>
  <si>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</si>
  <si>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</si>
  <si>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</si>
  <si>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</si>
  <si>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</si>
  <si>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</si>
  <si>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</si>
  <si>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</si>
  <si>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</si>
  <si>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</si>
  <si>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</si>
  <si>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</si>
  <si>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</si>
  <si>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</si>
  <si>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</si>
  <si>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</si>
  <si>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</si>
  <si>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</si>
  <si>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</si>
  <si>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</si>
  <si>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</si>
  <si>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</si>
  <si>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</si>
  <si>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</si>
  <si>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</si>
  <si>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</si>
  <si>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</si>
  <si>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</si>
  <si>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</si>
  <si>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</si>
  <si>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</si>
  <si>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</si>
  <si>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</si>
  <si>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</si>
  <si>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</si>
  <si>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</si>
  <si>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</si>
  <si>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</si>
  <si>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</si>
  <si>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</si>
  <si>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</si>
  <si>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</si>
  <si>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</si>
  <si>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</si>
  <si>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</si>
  <si>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</si>
  <si>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</si>
  <si>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</si>
  <si>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</si>
  <si>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</si>
  <si>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</si>
  <si>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</si>
  <si>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</si>
  <si>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</si>
  <si>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</si>
  <si>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</si>
  <si>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</si>
  <si>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</si>
  <si>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</si>
  <si>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</si>
  <si>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</si>
  <si>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</si>
  <si>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</si>
  <si>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</si>
  <si>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</si>
  <si>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</si>
  <si>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</si>
  <si>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</si>
  <si>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</si>
  <si>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</si>
  <si>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</si>
  <si>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</si>
  <si>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</si>
  <si>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</si>
  <si>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</si>
  <si>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</si>
  <si>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</si>
  <si>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</si>
  <si>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</si>
  <si>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</si>
  <si>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</si>
  <si>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</si>
  <si>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</si>
  <si>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</si>
  <si>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</si>
  <si>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</si>
  <si>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</si>
  <si>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</si>
  <si>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</si>
  <si>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</si>
  <si>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</si>
  <si>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</si>
  <si>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</si>
  <si>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</si>
  <si>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</si>
  <si>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</si>
  <si>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</si>
  <si>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</si>
  <si>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</si>
  <si>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</si>
  <si>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</si>
  <si>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</si>
  <si>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</si>
  <si>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</si>
  <si>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</si>
  <si>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</si>
  <si>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</si>
  <si>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</si>
  <si>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</si>
  <si>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</si>
  <si>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</si>
  <si>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</si>
  <si>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</si>
  <si>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</si>
  <si>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</si>
  <si>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</si>
  <si>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</si>
  <si>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</si>
  <si>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</si>
  <si>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</si>
  <si>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</si>
  <si>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</si>
  <si>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</si>
  <si>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</si>
  <si>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</si>
  <si>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</si>
  <si>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</si>
  <si>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</si>
  <si>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</si>
  <si>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</si>
  <si>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</si>
  <si>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</si>
  <si>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</si>
  <si>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</si>
  <si>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</si>
  <si>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</si>
  <si>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</si>
  <si>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</si>
  <si>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</si>
  <si>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</si>
  <si>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</si>
  <si>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</si>
  <si>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</si>
  <si>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</si>
  <si>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</si>
  <si>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</si>
  <si>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</si>
  <si>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</si>
  <si>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</si>
  <si>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</si>
  <si>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</si>
  <si>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</si>
  <si>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</si>
  <si>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</si>
  <si>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</si>
  <si>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</si>
  <si>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</si>
  <si>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</si>
  <si>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</si>
  <si>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</si>
  <si>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</si>
  <si>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</si>
  <si>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</si>
  <si>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</si>
  <si>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</si>
  <si>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</si>
  <si>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</si>
  <si>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</si>
  <si>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</si>
  <si>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</si>
  <si>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</si>
  <si>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</si>
  <si>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</si>
  <si>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</si>
  <si>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</si>
  <si>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</si>
  <si>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</si>
  <si>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</si>
  <si>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</si>
  <si>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</si>
  <si>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</si>
  <si>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</si>
  <si>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</si>
  <si>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</si>
  <si>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</si>
  <si>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</si>
  <si>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</si>
  <si>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</si>
  <si>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</si>
  <si>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</si>
  <si>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</si>
  <si>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</si>
  <si>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</si>
  <si>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</si>
  <si>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</si>
  <si>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</si>
  <si>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</si>
  <si>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</si>
  <si>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</si>
  <si>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</si>
  <si>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</si>
  <si>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</si>
  <si>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</si>
  <si>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</si>
  <si>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</si>
  <si>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</si>
  <si>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</si>
  <si>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</si>
  <si>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</si>
  <si>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</si>
  <si>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</si>
  <si>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</si>
  <si>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</si>
  <si>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</si>
  <si>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</si>
  <si>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</si>
  <si>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</si>
  <si>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</si>
  <si>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</si>
  <si>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</si>
  <si>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</si>
  <si>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</si>
  <si>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</si>
  <si>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</si>
  <si>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</si>
  <si>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</si>
  <si>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</si>
  <si>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</si>
  <si>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</si>
  <si>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</si>
  <si>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</si>
  <si>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</si>
  <si>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</si>
  <si>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</si>
  <si>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</si>
  <si>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</si>
  <si>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</si>
  <si>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</si>
  <si>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</si>
  <si>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</si>
  <si>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</si>
  <si>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</si>
  <si>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</si>
  <si>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</si>
  <si>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</si>
  <si>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</si>
  <si>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</si>
  <si>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</si>
  <si>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</si>
  <si>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</si>
  <si>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</si>
  <si>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</si>
  <si>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</si>
  <si>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</si>
  <si>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</si>
  <si>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</si>
  <si>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</si>
  <si>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</si>
  <si>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</si>
  <si>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</si>
  <si>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</si>
  <si>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</si>
  <si>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</si>
  <si>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</si>
  <si>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</si>
  <si>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</si>
  <si>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</si>
  <si>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</si>
  <si>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</si>
  <si>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</si>
  <si>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</si>
  <si>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</si>
  <si>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</si>
  <si>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</si>
  <si>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</si>
  <si>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</si>
  <si>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</si>
  <si>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</si>
  <si>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</si>
  <si>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</si>
  <si>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</si>
  <si>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</si>
  <si>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</si>
  <si>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</si>
  <si>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</si>
  <si>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</si>
  <si>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</si>
  <si>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</si>
  <si>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</si>
  <si>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</si>
  <si>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</si>
  <si>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</si>
  <si>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</si>
  <si>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</si>
  <si>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</si>
  <si>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</si>
  <si>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</si>
  <si>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</si>
  <si>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</si>
  <si>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</si>
  <si>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</si>
  <si>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</si>
  <si>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</si>
  <si>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</si>
  <si>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</si>
  <si>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</si>
  <si>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</si>
  <si>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</si>
  <si>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</si>
  <si>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</si>
  <si>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</si>
  <si>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</si>
  <si>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</si>
  <si>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</si>
  <si>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</si>
  <si>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</si>
  <si>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</si>
  <si>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</si>
  <si>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</si>
  <si>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</si>
  <si>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</si>
  <si>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</si>
  <si>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</si>
  <si>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</si>
  <si>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</si>
  <si>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</si>
  <si>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</si>
  <si>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</si>
  <si>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</si>
  <si>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</si>
  <si>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</si>
  <si>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</si>
  <si>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</si>
  <si>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</si>
  <si>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</si>
  <si>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</si>
  <si>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</si>
  <si>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</si>
  <si>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</si>
  <si>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</si>
  <si>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</si>
  <si>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</si>
  <si>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</si>
  <si>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</si>
  <si>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</si>
  <si>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</si>
  <si>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</si>
  <si>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</si>
  <si>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</si>
  <si>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</si>
  <si>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</si>
  <si>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</si>
  <si>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</si>
  <si>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</si>
  <si>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</si>
  <si>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</si>
  <si>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</si>
  <si>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</si>
  <si>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</si>
  <si>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</si>
  <si>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</si>
  <si>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</si>
  <si>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</si>
  <si>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</si>
  <si>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</si>
  <si>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</si>
  <si>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</si>
  <si>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</si>
  <si>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</si>
  <si>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</si>
  <si>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</si>
  <si>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</si>
  <si>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</si>
  <si>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</si>
  <si>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</si>
  <si>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</si>
  <si>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</si>
  <si>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</si>
  <si>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</si>
  <si>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</si>
  <si>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</si>
  <si>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</si>
  <si>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</si>
  <si>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</si>
  <si>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</si>
  <si>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</si>
  <si>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</si>
  <si>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</si>
  <si>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</si>
  <si>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</si>
  <si>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</si>
  <si>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</si>
  <si>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</si>
  <si>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</si>
  <si>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</si>
  <si>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</si>
  <si>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</si>
  <si>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</si>
  <si>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</si>
  <si>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</si>
  <si>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</si>
  <si>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</si>
  <si>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</si>
  <si>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</si>
  <si>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</si>
  <si>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</si>
  <si>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</si>
  <si>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</si>
  <si>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</si>
  <si>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</si>
  <si>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</si>
  <si>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</si>
  <si>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</si>
  <si>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</si>
  <si>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</si>
  <si>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</si>
  <si>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</si>
  <si>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</si>
  <si>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</si>
  <si>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</si>
  <si>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</si>
  <si>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</si>
  <si>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</si>
  <si>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</si>
  <si>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</si>
  <si>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</si>
  <si>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</si>
  <si>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</si>
  <si>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</si>
  <si>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</si>
  <si>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</si>
  <si>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</si>
  <si>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</si>
  <si>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</si>
  <si>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</si>
  <si>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</si>
  <si>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</si>
  <si>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</si>
  <si>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</si>
  <si>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</si>
  <si>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</si>
  <si>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</si>
  <si>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</si>
  <si>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</si>
  <si>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</si>
  <si>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</si>
  <si>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</si>
  <si>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</si>
  <si>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</si>
  <si>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</si>
  <si>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</si>
  <si>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</si>
  <si>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</si>
  <si>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</si>
  <si>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</si>
  <si>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</si>
  <si>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</si>
  <si>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</si>
  <si>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</si>
  <si>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</si>
  <si>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</si>
  <si>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</si>
  <si>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</si>
  <si>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</si>
  <si>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</si>
  <si>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</si>
  <si>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</si>
  <si>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</si>
  <si>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</si>
  <si>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</si>
  <si>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</si>
  <si>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</si>
  <si>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</si>
  <si>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</si>
  <si>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</si>
  <si>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</si>
  <si>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</si>
  <si>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</si>
  <si>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</si>
  <si>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</si>
  <si>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</si>
  <si>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</si>
  <si>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</si>
  <si>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</si>
  <si>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</si>
  <si>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</si>
  <si>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</si>
  <si>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</si>
  <si>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</si>
  <si>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</si>
  <si>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</si>
  <si>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</si>
  <si>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</si>
  <si>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</si>
  <si>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</si>
  <si>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</si>
  <si>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</si>
  <si>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</si>
  <si>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</si>
  <si>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</si>
  <si>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</si>
  <si>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</si>
  <si>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</si>
  <si>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</si>
  <si>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</si>
  <si>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</si>
  <si>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</si>
  <si>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</si>
  <si>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</si>
  <si>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</si>
  <si>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</si>
  <si>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</si>
  <si>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</si>
  <si>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</si>
  <si>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</si>
  <si>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</si>
  <si>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</si>
  <si>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</si>
  <si>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</si>
  <si>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</si>
  <si>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</si>
  <si>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</si>
  <si>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</si>
  <si>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</si>
  <si>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</si>
  <si>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</si>
  <si>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</si>
  <si>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</si>
  <si>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</si>
  <si>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</si>
  <si>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</si>
  <si>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</si>
  <si>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</si>
  <si>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</si>
  <si>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</si>
  <si>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</si>
  <si>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</si>
  <si>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</si>
  <si>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</si>
  <si>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</si>
  <si>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</si>
  <si>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</si>
  <si>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</si>
  <si>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</si>
  <si>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</si>
  <si>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</si>
  <si>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</si>
  <si>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</si>
  <si>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</si>
  <si>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</si>
  <si>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</si>
  <si>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</si>
  <si>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</si>
  <si>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</si>
  <si>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</si>
  <si>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</si>
  <si>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</si>
  <si>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</si>
  <si>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</si>
  <si>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</si>
  <si>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</si>
  <si>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</si>
  <si>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</si>
  <si>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</si>
  <si>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</si>
  <si>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</si>
  <si>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</si>
  <si>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</si>
  <si>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</si>
  <si>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</si>
  <si>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</si>
  <si>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</si>
  <si>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</si>
  <si>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</si>
  <si>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</si>
  <si>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</si>
  <si>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</si>
  <si>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</si>
  <si>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</si>
  <si>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</si>
  <si>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</si>
  <si>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</si>
  <si>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</si>
  <si>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</si>
  <si>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</si>
  <si>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</si>
  <si>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</si>
  <si>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</si>
  <si>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</si>
  <si>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</si>
  <si>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</si>
  <si>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</si>
  <si>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</si>
  <si>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</si>
  <si>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</si>
  <si>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</si>
  <si>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</si>
  <si>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</si>
  <si>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</si>
  <si>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</si>
  <si>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</si>
  <si>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</si>
  <si>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</si>
  <si>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</si>
  <si>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</si>
  <si>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</si>
  <si>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</si>
  <si>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</si>
  <si>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</si>
  <si>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</si>
  <si>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</si>
  <si>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</si>
  <si>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</si>
  <si>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</si>
  <si>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</si>
  <si>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</si>
  <si>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</si>
  <si>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</si>
  <si>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</si>
  <si>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</si>
  <si>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</si>
  <si>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</si>
  <si>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</si>
  <si>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</si>
  <si>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</si>
  <si>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</si>
  <si>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</si>
  <si>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</si>
  <si>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</si>
  <si>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</si>
  <si>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</si>
  <si>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</si>
  <si>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</si>
  <si>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</si>
  <si>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</si>
  <si>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</si>
  <si>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</si>
  <si>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</si>
  <si>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</si>
  <si>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</si>
  <si>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</si>
  <si>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</si>
  <si>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</si>
  <si>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</si>
  <si>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</si>
  <si>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</si>
  <si>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</si>
  <si>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</si>
  <si>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</si>
  <si>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</si>
  <si>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</si>
  <si>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</si>
  <si>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</si>
  <si>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</si>
  <si>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</si>
  <si>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</si>
  <si>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</si>
  <si>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</si>
  <si>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</si>
  <si>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</si>
  <si>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</si>
  <si>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</si>
  <si>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</si>
  <si>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</si>
  <si>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</si>
  <si>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</si>
  <si>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</si>
  <si>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</si>
  <si>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</si>
  <si>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</si>
  <si>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</si>
  <si>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</si>
  <si>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</si>
  <si>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</si>
  <si>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</si>
  <si>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</si>
  <si>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</si>
  <si>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</si>
  <si>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</si>
  <si>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</si>
  <si>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</si>
  <si>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</si>
  <si>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</si>
  <si>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</si>
  <si>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</si>
  <si>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</si>
  <si>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</si>
  <si>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</si>
  <si>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</si>
  <si>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</si>
  <si>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</si>
  <si>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</si>
  <si>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</si>
  <si>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</si>
  <si>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</si>
  <si>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</si>
  <si>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</si>
  <si>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</si>
  <si>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</si>
  <si>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</si>
  <si>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</si>
  <si>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</si>
  <si>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</si>
  <si>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</si>
  <si>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</si>
  <si>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</si>
  <si>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</si>
  <si>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</si>
  <si>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</si>
  <si>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</si>
  <si>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</si>
  <si>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</si>
  <si>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</si>
  <si>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</si>
  <si>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</si>
  <si>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</si>
  <si>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</si>
  <si>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</si>
  <si>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</si>
  <si>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</si>
  <si>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</si>
  <si>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</si>
  <si>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</si>
  <si>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</si>
  <si>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</si>
  <si>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</si>
  <si>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</si>
  <si>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</si>
  <si>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</si>
  <si>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</si>
  <si>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</si>
  <si>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</si>
  <si>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</si>
  <si>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</si>
  <si>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</si>
  <si>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</si>
  <si>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</si>
  <si>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</si>
  <si>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</si>
  <si>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</si>
  <si>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</si>
  <si>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</si>
  <si>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</si>
  <si>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</si>
  <si>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</si>
  <si>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</si>
  <si>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</si>
  <si>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</si>
  <si>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</si>
  <si>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</si>
  <si>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</si>
  <si>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</si>
  <si>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</si>
  <si>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</si>
  <si>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</si>
  <si>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</si>
  <si>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</si>
  <si>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</si>
  <si>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</si>
  <si>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</si>
  <si>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</si>
  <si>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</si>
  <si>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</si>
  <si>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</si>
  <si>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</si>
  <si>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</si>
  <si>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</si>
  <si>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</si>
  <si>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</si>
  <si>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</si>
  <si>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</si>
  <si>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</si>
  <si>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</si>
  <si>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</si>
  <si>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</si>
  <si>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</si>
  <si>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</si>
  <si>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</si>
  <si>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</si>
  <si>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</si>
  <si>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</si>
  <si>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</si>
  <si>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</si>
  <si>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</si>
  <si>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</si>
  <si>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</si>
  <si>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</si>
  <si>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</si>
  <si>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</si>
  <si>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</si>
  <si>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</si>
  <si>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</si>
  <si>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</si>
  <si>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</si>
  <si>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</si>
  <si>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</si>
  <si>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</si>
  <si>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</si>
  <si>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</si>
  <si>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</si>
  <si>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</si>
  <si>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</si>
  <si>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</si>
  <si>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</si>
  <si>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</si>
  <si>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</si>
  <si>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</si>
  <si>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</si>
  <si>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</si>
  <si>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</si>
  <si>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</si>
  <si>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</si>
  <si>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</si>
  <si>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</si>
  <si>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</si>
  <si>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</si>
  <si>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</si>
  <si>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</si>
  <si>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</si>
  <si>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</si>
  <si>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</si>
  <si>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</si>
  <si>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</si>
  <si>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</si>
  <si>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</si>
  <si>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</si>
  <si>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</si>
  <si>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</si>
  <si>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</si>
  <si>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</si>
  <si>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</si>
  <si>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</si>
  <si>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</si>
  <si>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</si>
  <si>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</si>
  <si>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</si>
  <si>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</si>
  <si>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</si>
  <si>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</si>
  <si>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</si>
  <si>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</si>
  <si>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</si>
  <si>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</si>
  <si>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</si>
  <si>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</si>
  <si>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</si>
  <si>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</si>
  <si>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</si>
  <si>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</si>
  <si>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</si>
  <si>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</si>
  <si>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</si>
  <si>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</si>
  <si>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</si>
  <si>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</si>
  <si>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</si>
  <si>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</si>
  <si>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</si>
  <si>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</si>
  <si>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</si>
  <si>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</si>
  <si>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</si>
  <si>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</si>
  <si>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</si>
  <si>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</si>
  <si>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</si>
  <si>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</si>
  <si>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</si>
  <si>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</si>
  <si>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</si>
  <si>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</si>
  <si>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</si>
  <si>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</si>
  <si>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</si>
  <si>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</si>
  <si>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</si>
  <si>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</si>
  <si>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</si>
  <si>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</si>
  <si>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</si>
  <si>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</si>
  <si>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</si>
  <si>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</si>
  <si>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</si>
  <si>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</si>
  <si>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</si>
  <si>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</si>
  <si>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</si>
  <si>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</si>
  <si>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</si>
  <si>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</si>
  <si>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</si>
  <si>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</si>
  <si>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</si>
  <si>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</si>
  <si>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</si>
  <si>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</si>
  <si>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</si>
  <si>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</si>
  <si>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</si>
  <si>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</si>
  <si>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</si>
  <si>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</si>
  <si>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</si>
  <si>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</si>
  <si>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</si>
  <si>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</si>
  <si>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</si>
  <si>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</si>
  <si>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</si>
  <si>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</si>
  <si>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</si>
  <si>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</si>
  <si>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</si>
  <si>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</si>
  <si>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</si>
  <si>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</si>
  <si>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</si>
  <si>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</si>
  <si>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</si>
  <si>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</si>
  <si>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</si>
  <si>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</si>
  <si>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</si>
  <si>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</si>
  <si>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</si>
  <si>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</si>
  <si>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</si>
  <si>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</si>
  <si>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</si>
  <si>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</si>
  <si>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</si>
  <si>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</si>
  <si>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</si>
  <si>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</si>
  <si>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</si>
  <si>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</si>
  <si>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</si>
  <si>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</si>
  <si>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</si>
  <si>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</si>
  <si>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</si>
  <si>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</si>
  <si>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</si>
  <si>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</si>
  <si>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</si>
  <si>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</si>
  <si>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</si>
  <si>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</si>
  <si>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</si>
  <si>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</si>
  <si>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</si>
  <si>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</si>
  <si>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</si>
  <si>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</si>
  <si>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</si>
  <si>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</si>
  <si>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</si>
  <si>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</si>
  <si>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</si>
  <si>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</si>
  <si>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</si>
  <si>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</si>
  <si>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</si>
  <si>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</si>
  <si>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</si>
  <si>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</si>
  <si>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</si>
  <si>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</si>
  <si>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</si>
  <si>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</si>
  <si>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</si>
  <si>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</si>
  <si>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</si>
  <si>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</si>
  <si>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</si>
  <si>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</si>
  <si>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</si>
  <si>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</si>
  <si>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</si>
  <si>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</si>
  <si>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</si>
  <si>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</si>
  <si>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</si>
  <si>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</si>
  <si>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</si>
  <si>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</si>
  <si>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</si>
  <si>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</si>
  <si>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</si>
  <si>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</si>
  <si>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</si>
  <si>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</si>
  <si>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</si>
  <si>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</si>
  <si>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</si>
  <si>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</si>
  <si>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</si>
  <si>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</si>
  <si>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</si>
  <si>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</si>
  <si>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</si>
  <si>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</si>
  <si>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</si>
  <si>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</si>
  <si>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</si>
  <si>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</si>
  <si>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</si>
  <si>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</si>
  <si>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</si>
  <si>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</si>
  <si>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</si>
  <si>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</si>
  <si>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</si>
  <si>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</si>
  <si>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</si>
  <si>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</si>
  <si>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</si>
  <si>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</si>
  <si>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</si>
  <si>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</si>
  <si>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</si>
  <si>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</si>
  <si>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</si>
  <si>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</si>
  <si>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</si>
  <si>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</si>
  <si>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</si>
  <si>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</si>
  <si>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</si>
  <si>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</si>
  <si>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</si>
  <si>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</si>
  <si>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</si>
  <si>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</si>
  <si>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</si>
  <si>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</si>
  <si>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</si>
  <si>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</si>
  <si>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</si>
  <si>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</si>
  <si>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</si>
  <si>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</si>
  <si>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</si>
  <si>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</si>
  <si>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</si>
  <si>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</si>
  <si>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</si>
  <si>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</si>
  <si>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</si>
  <si>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</si>
  <si>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</si>
  <si>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</si>
  <si>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</si>
  <si>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</si>
  <si>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</si>
  <si>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</si>
  <si>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</si>
  <si>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</si>
  <si>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</si>
  <si>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</si>
  <si>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</si>
  <si>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</si>
  <si>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</si>
  <si>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</si>
  <si>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</si>
  <si>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</si>
  <si>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</si>
  <si>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</si>
  <si>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</si>
  <si>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</si>
  <si>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</si>
  <si>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</si>
  <si>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</si>
  <si>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</si>
  <si>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</si>
  <si>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</si>
  <si>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</si>
  <si>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</si>
  <si>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</si>
  <si>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</si>
  <si>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</si>
  <si>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</si>
  <si>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</si>
  <si>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</si>
  <si>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</si>
  <si>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</si>
  <si>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</si>
  <si>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</si>
  <si>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</si>
  <si>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</si>
  <si>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</si>
  <si>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</si>
  <si>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</si>
  <si>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</si>
  <si>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</si>
  <si>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</si>
  <si>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</si>
  <si>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</si>
  <si>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</si>
  <si>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</si>
  <si>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</si>
  <si>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</si>
  <si>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</si>
  <si>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</si>
  <si>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</si>
  <si>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</si>
  <si>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</si>
  <si>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</si>
  <si>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</si>
  <si>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</si>
  <si>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</si>
  <si>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</si>
  <si>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</si>
  <si>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</si>
  <si>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</si>
  <si>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</si>
  <si>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</si>
  <si>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</si>
  <si>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</si>
  <si>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</si>
  <si>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</si>
  <si>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</si>
  <si>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</si>
  <si>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</si>
  <si>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</si>
  <si>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</si>
  <si>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</si>
  <si>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</si>
  <si>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</si>
  <si>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</si>
  <si>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</si>
  <si>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</si>
  <si>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</si>
  <si>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</si>
  <si>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</si>
  <si>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</si>
  <si>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</si>
  <si>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</si>
  <si>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</si>
  <si>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</si>
  <si>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</si>
  <si>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</si>
  <si>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</si>
  <si>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</si>
  <si>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</si>
  <si>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</si>
  <si>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</si>
  <si>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</si>
  <si>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</si>
  <si>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</si>
  <si>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</si>
  <si>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</si>
  <si>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</si>
  <si>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</si>
  <si>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</si>
  <si>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</si>
  <si>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</si>
  <si>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</si>
  <si>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</si>
  <si>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</si>
  <si>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</si>
  <si>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</si>
  <si>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</si>
  <si>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</si>
  <si>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</si>
  <si>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</si>
  <si>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</si>
  <si>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</si>
  <si>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</si>
  <si>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</si>
  <si>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</si>
  <si>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</si>
  <si>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</si>
  <si>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</si>
  <si>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</si>
  <si>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</si>
  <si>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</si>
  <si>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</si>
  <si>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</si>
  <si>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</si>
  <si>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</si>
  <si>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</si>
  <si>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</si>
  <si>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</si>
  <si>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</si>
  <si>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</si>
  <si>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</si>
  <si>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</si>
  <si>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</si>
  <si>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</si>
  <si>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</si>
  <si>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</si>
  <si>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</si>
  <si>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</si>
  <si>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</si>
  <si>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</si>
  <si>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</si>
  <si>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</si>
  <si>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</si>
  <si>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</si>
  <si>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</si>
  <si>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</si>
  <si>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</si>
  <si>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</si>
  <si>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</si>
  <si>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</si>
  <si>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</si>
  <si>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</si>
  <si>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</si>
  <si>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</si>
  <si>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</si>
  <si>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</si>
  <si>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</si>
  <si>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</si>
  <si>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</si>
  <si>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</si>
  <si>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</si>
  <si>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</si>
  <si>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</si>
  <si>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</si>
  <si>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</si>
  <si>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</si>
  <si>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</si>
  <si>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</si>
  <si>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</si>
  <si>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</si>
  <si>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</si>
  <si>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</si>
  <si>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</si>
  <si>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</si>
  <si>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</si>
  <si>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</si>
  <si>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</si>
  <si>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</si>
  <si>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</si>
  <si>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</si>
  <si>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</si>
  <si>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</si>
  <si>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</si>
  <si>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</si>
  <si>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</si>
  <si>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</si>
  <si>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</si>
  <si>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</si>
  <si>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</si>
  <si>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</si>
  <si>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</si>
  <si>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</si>
  <si>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</si>
  <si>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</si>
  <si>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</si>
  <si>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</si>
  <si>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</si>
  <si>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</si>
  <si>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</si>
  <si>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</si>
  <si>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</si>
  <si>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</si>
  <si>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</si>
  <si>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</si>
  <si>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</si>
  <si>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</si>
  <si>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</si>
  <si>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</si>
  <si>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</si>
  <si>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</si>
  <si>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</si>
  <si>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</si>
  <si>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</si>
  <si>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</si>
  <si>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</si>
  <si>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</si>
  <si>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</si>
  <si>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</si>
  <si>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</si>
  <si>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</si>
  <si>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</si>
  <si>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</si>
  <si>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</si>
  <si>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</si>
  <si>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</si>
  <si>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</si>
  <si>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</si>
  <si>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</si>
  <si>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</si>
  <si>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</si>
  <si>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</si>
  <si>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</si>
  <si>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</si>
  <si>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</si>
  <si>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</si>
  <si>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</si>
  <si>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</si>
  <si>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</si>
  <si>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</si>
  <si>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</si>
  <si>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</si>
  <si>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</si>
  <si>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</si>
  <si>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</si>
  <si>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</si>
  <si>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</si>
  <si>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</si>
  <si>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</si>
  <si>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</si>
  <si>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</si>
  <si>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</si>
  <si>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</si>
  <si>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</si>
  <si>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</si>
  <si>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</si>
  <si>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</si>
  <si>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</si>
  <si>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</si>
  <si>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</si>
  <si>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</si>
  <si>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</si>
  <si>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</si>
  <si>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</si>
  <si>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</si>
  <si>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</si>
  <si>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</si>
  <si>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</si>
  <si>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</si>
  <si>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</si>
  <si>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</si>
  <si>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</si>
  <si>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</si>
  <si>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</si>
  <si>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</si>
  <si>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</si>
  <si>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</si>
  <si>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</si>
  <si>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</si>
  <si>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</si>
  <si>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</si>
  <si>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</si>
  <si>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</si>
  <si>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</si>
  <si>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</si>
  <si>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</si>
  <si>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</si>
  <si>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</si>
  <si>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</si>
  <si>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</si>
  <si>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</si>
  <si>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</si>
  <si>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</si>
  <si>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</si>
  <si>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</si>
  <si>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</si>
  <si>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</si>
  <si>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</si>
  <si>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</si>
  <si>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</si>
  <si>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</si>
  <si>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</si>
  <si>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</si>
  <si>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</si>
  <si>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</si>
  <si>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</si>
  <si>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</si>
  <si>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</si>
  <si>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</si>
  <si>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</si>
  <si>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</si>
  <si>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</si>
  <si>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</si>
  <si>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</si>
  <si>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</si>
  <si>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</si>
  <si>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</si>
  <si>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</si>
  <si>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</si>
  <si>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</si>
  <si>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</si>
  <si>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</si>
  <si>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</si>
  <si>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</si>
  <si>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</si>
  <si>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</si>
  <si>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</si>
  <si>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</si>
  <si>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</si>
  <si>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</si>
  <si>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</si>
  <si>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</si>
  <si>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</si>
  <si>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</si>
  <si>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</si>
  <si>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</si>
  <si>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</si>
  <si>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</si>
  <si>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</si>
  <si>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</si>
  <si>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</si>
  <si>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</si>
  <si>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</si>
  <si>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</si>
  <si>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</si>
  <si>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</si>
  <si>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</si>
  <si>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</si>
  <si>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</si>
  <si>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</si>
  <si>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</si>
  <si>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</si>
  <si>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</si>
  <si>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</si>
  <si>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</si>
  <si>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</si>
  <si>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</si>
  <si>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</si>
  <si>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</si>
  <si>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</si>
  <si>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</si>
  <si>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</si>
  <si>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</si>
  <si>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</si>
  <si>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</si>
  <si>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</si>
  <si>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</si>
  <si>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</si>
  <si>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</si>
  <si>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</si>
  <si>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</si>
  <si>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</si>
  <si>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</si>
  <si>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</si>
  <si>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</si>
  <si>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</si>
  <si>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</si>
  <si>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</si>
  <si>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</si>
  <si>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</si>
  <si>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</si>
  <si>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</si>
  <si>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</si>
  <si>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</si>
  <si>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</si>
  <si>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</si>
  <si>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</si>
  <si>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</si>
  <si>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</si>
  <si>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</si>
  <si>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</si>
  <si>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</si>
  <si>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</si>
  <si>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</si>
  <si>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</si>
  <si>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</si>
  <si>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</si>
  <si>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</si>
  <si>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</si>
  <si>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</si>
  <si>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</si>
  <si>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</si>
  <si>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</si>
  <si>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</si>
  <si>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</si>
  <si>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</si>
  <si>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</si>
  <si>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</si>
  <si>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</si>
  <si>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</si>
  <si>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</si>
  <si>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</si>
  <si>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</si>
  <si>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</si>
  <si>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</si>
  <si>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</si>
  <si>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</si>
  <si>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</si>
  <si>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</si>
  <si>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</si>
  <si>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</si>
  <si>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</si>
  <si>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</si>
  <si>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</si>
  <si>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</si>
  <si>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</si>
  <si>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</si>
  <si>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</si>
  <si>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</si>
  <si>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</si>
  <si>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</si>
  <si>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</si>
  <si>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</si>
  <si>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</si>
  <si>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</si>
  <si>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</si>
  <si>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</si>
  <si>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</si>
  <si>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</si>
  <si>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</si>
  <si>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</si>
  <si>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</si>
  <si>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</si>
  <si>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</si>
  <si>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</si>
  <si>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</si>
  <si>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</si>
  <si>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</si>
  <si>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</si>
  <si>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</si>
  <si>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</si>
  <si>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</si>
  <si>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</si>
  <si>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</si>
  <si>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</si>
  <si>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</si>
  <si>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</si>
  <si>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</si>
  <si>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</si>
  <si>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</si>
  <si>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</si>
  <si>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</si>
  <si>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</si>
  <si>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</si>
  <si>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</si>
  <si>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</si>
  <si>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</si>
  <si>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</si>
  <si>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</si>
  <si>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</si>
  <si>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</si>
  <si>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</si>
  <si>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</si>
  <si>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</si>
  <si>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</si>
  <si>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</si>
  <si>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</si>
  <si>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</si>
  <si>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</si>
  <si>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</si>
  <si>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</si>
  <si>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</si>
  <si>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</si>
  <si>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</si>
  <si>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</si>
  <si>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</si>
  <si>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</si>
  <si>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</si>
  <si>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</si>
  <si>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</si>
  <si>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</si>
  <si>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</si>
  <si>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</si>
  <si>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</si>
  <si>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</si>
  <si>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</si>
  <si>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</si>
  <si>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</si>
  <si>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</si>
  <si>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</si>
  <si>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</si>
  <si>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</si>
  <si>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</si>
  <si>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</si>
  <si>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</si>
  <si>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</si>
  <si>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</si>
  <si>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</si>
  <si>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</si>
  <si>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</si>
  <si>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</si>
  <si>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</si>
  <si>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</si>
  <si>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</si>
  <si>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</si>
  <si>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</si>
  <si>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</si>
  <si>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</si>
  <si>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</si>
  <si>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</si>
  <si>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</si>
  <si>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</si>
  <si>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</si>
  <si>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</si>
  <si>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</si>
  <si>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</si>
  <si>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</si>
  <si>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</si>
  <si>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</si>
  <si>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</si>
  <si>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</si>
  <si>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</si>
  <si>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</si>
  <si>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</si>
  <si>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</si>
  <si>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</si>
  <si>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</si>
  <si>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</si>
  <si>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</si>
  <si>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</si>
  <si>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</si>
  <si>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</si>
  <si>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</si>
  <si>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</si>
  <si>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</si>
  <si>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</si>
  <si>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</si>
  <si>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</si>
  <si>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</si>
  <si>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</si>
  <si>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</si>
  <si>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</si>
  <si>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</si>
  <si>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</si>
  <si>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</si>
  <si>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</si>
  <si>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</si>
  <si>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</si>
  <si>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</si>
  <si>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</si>
  <si>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</si>
  <si>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</si>
  <si>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</si>
  <si>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</si>
  <si>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</si>
  <si>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</si>
  <si>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</si>
  <si>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</si>
  <si>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</si>
  <si>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</si>
  <si>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</si>
  <si>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</si>
  <si>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</si>
  <si>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</si>
  <si>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</si>
  <si>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</si>
  <si>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</si>
  <si>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</si>
  <si>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</si>
  <si>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</si>
  <si>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</si>
  <si>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</si>
  <si>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</si>
  <si>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</si>
  <si>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</si>
  <si>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</si>
  <si>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</si>
  <si>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</si>
  <si>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</si>
  <si>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</si>
  <si>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</si>
  <si>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</si>
  <si>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</si>
  <si>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</si>
  <si>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</si>
  <si>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</si>
  <si>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</si>
  <si>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</si>
  <si>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</si>
  <si>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</si>
  <si>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</si>
  <si>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</si>
  <si>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</si>
  <si>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</si>
  <si>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</si>
  <si>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</si>
  <si>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</si>
  <si>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</si>
  <si>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</si>
  <si>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</si>
  <si>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</si>
  <si>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</si>
  <si>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</si>
  <si>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</si>
  <si>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</si>
  <si>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</si>
  <si>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</si>
  <si>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</si>
  <si>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</si>
  <si>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</si>
  <si>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</si>
  <si>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</si>
  <si>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</si>
  <si>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</si>
  <si>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</si>
  <si>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</si>
  <si>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</si>
  <si>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</si>
  <si>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</si>
  <si>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</si>
  <si>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</si>
  <si>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</si>
  <si>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</si>
  <si>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</si>
  <si>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</si>
  <si>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</si>
  <si>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</si>
  <si>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</si>
  <si>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</si>
  <si>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</si>
  <si>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</si>
  <si>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</si>
  <si>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</si>
  <si>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</si>
  <si>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</si>
  <si>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</si>
  <si>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</si>
  <si>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</si>
  <si>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</si>
  <si>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</si>
  <si>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</si>
  <si>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</si>
  <si>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</si>
  <si>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</si>
  <si>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</si>
  <si>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</si>
  <si>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</si>
  <si>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</si>
  <si>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</si>
  <si>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</si>
  <si>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</si>
  <si>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</si>
  <si>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</si>
  <si>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</si>
  <si>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</si>
  <si>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</si>
  <si>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</si>
  <si>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</si>
  <si>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</si>
  <si>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</si>
  <si>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</si>
  <si>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</si>
  <si>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</si>
  <si>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</si>
  <si>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</si>
  <si>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</si>
  <si>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</si>
  <si>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</si>
  <si>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</si>
  <si>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</si>
  <si>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</si>
  <si>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</si>
  <si>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</si>
  <si>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</si>
  <si>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</si>
  <si>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</si>
  <si>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</si>
  <si>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</si>
  <si>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</si>
  <si>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</si>
  <si>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</si>
  <si>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</si>
  <si>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</si>
  <si>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</si>
  <si>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</si>
  <si>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</si>
  <si>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</si>
  <si>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</si>
  <si>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</si>
  <si>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</si>
  <si>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</si>
  <si>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</si>
  <si>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</si>
  <si>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</si>
  <si>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</si>
  <si>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</si>
  <si>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</si>
  <si>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</si>
  <si>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</si>
  <si>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</si>
  <si>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</si>
  <si>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</si>
  <si>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</si>
  <si>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</si>
  <si>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</si>
  <si>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</si>
  <si>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</si>
  <si>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</si>
  <si>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</si>
  <si>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</si>
  <si>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</si>
  <si>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</si>
  <si>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</si>
  <si>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</si>
  <si>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</si>
  <si>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</si>
  <si>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</si>
  <si>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</si>
  <si>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</si>
  <si>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</si>
  <si>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</si>
  <si>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</si>
  <si>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</si>
  <si>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</si>
  <si>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</si>
  <si>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</si>
  <si>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</si>
  <si>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</si>
  <si>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</si>
  <si>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</si>
  <si>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</si>
  <si>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</si>
  <si>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</si>
  <si>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</si>
  <si>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</si>
  <si>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</si>
  <si>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</si>
  <si>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</si>
  <si>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</si>
  <si>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</si>
  <si>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</si>
  <si>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</si>
  <si>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</si>
  <si>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</si>
  <si>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</si>
  <si>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</si>
  <si>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</si>
  <si>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</si>
  <si>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</si>
  <si>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</si>
  <si>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</si>
  <si>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</si>
  <si>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</si>
  <si>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</si>
  <si>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</si>
  <si>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</si>
  <si>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</si>
  <si>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</si>
  <si>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</si>
  <si>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</si>
  <si>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</si>
  <si>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</si>
  <si>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</si>
  <si>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</si>
  <si>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</si>
  <si>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</si>
  <si>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</si>
  <si>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</si>
  <si>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</si>
  <si>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</si>
  <si>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</si>
  <si>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</si>
  <si>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</si>
  <si>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</si>
  <si>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</si>
  <si>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</si>
  <si>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</si>
  <si>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</si>
  <si>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</si>
  <si>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</si>
  <si>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</si>
  <si>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</si>
  <si>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</si>
  <si>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</si>
  <si>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</si>
  <si>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</si>
  <si>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</si>
  <si>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</si>
  <si>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</si>
  <si>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</si>
  <si>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</si>
  <si>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</si>
  <si>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</si>
  <si>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</si>
  <si>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</si>
  <si>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</si>
  <si>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</si>
  <si>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</si>
  <si>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</si>
  <si>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</si>
  <si>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</si>
  <si>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</si>
  <si>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</si>
  <si>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</si>
  <si>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</si>
  <si>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</si>
  <si>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</si>
  <si>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</si>
  <si>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</si>
  <si>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</si>
  <si>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</si>
  <si>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</si>
  <si>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</si>
  <si>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</si>
  <si>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</si>
  <si>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</si>
  <si>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</si>
  <si>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</si>
  <si>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</si>
  <si>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</si>
  <si>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</si>
  <si>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</si>
  <si>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</si>
  <si>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</si>
  <si>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</si>
  <si>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</si>
  <si>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</si>
  <si>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</si>
  <si>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</si>
  <si>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</si>
  <si>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</si>
  <si>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</si>
  <si>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</si>
  <si>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</si>
  <si>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</si>
  <si>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</si>
  <si>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</si>
  <si>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</si>
  <si>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</si>
  <si>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</si>
  <si>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</si>
  <si>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</si>
  <si>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</si>
  <si>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</si>
  <si>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</si>
  <si>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</si>
  <si>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</si>
  <si>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</si>
  <si>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</si>
  <si>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</si>
  <si>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</si>
  <si>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</si>
  <si>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</si>
  <si>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</si>
  <si>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</si>
  <si>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</si>
  <si>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</si>
  <si>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</si>
  <si>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</si>
  <si>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</si>
  <si>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</si>
  <si>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</si>
  <si>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</si>
  <si>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</si>
  <si>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</si>
  <si>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</si>
  <si>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</si>
  <si>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</si>
  <si>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</si>
  <si>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</si>
  <si>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</si>
  <si>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</si>
  <si>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</si>
  <si>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</si>
  <si>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</si>
  <si>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</si>
  <si>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</si>
  <si>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</si>
  <si>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</si>
  <si>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</si>
  <si>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</si>
  <si>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</si>
  <si>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</si>
  <si>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</si>
  <si>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</si>
  <si>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</si>
  <si>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</si>
  <si>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</si>
  <si>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</si>
  <si>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</si>
  <si>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</si>
  <si>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</si>
  <si>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</si>
  <si>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</si>
  <si>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</si>
  <si>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</si>
  <si>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</si>
  <si>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</si>
  <si>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</si>
  <si>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</si>
  <si>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</si>
  <si>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</si>
  <si>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</si>
  <si>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</si>
  <si>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</si>
  <si>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</si>
  <si>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</si>
  <si>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</si>
  <si>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</si>
  <si>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</si>
  <si>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</si>
  <si>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</si>
  <si>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</si>
  <si>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</si>
  <si>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</si>
  <si>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</si>
  <si>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</si>
  <si>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</si>
  <si>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</si>
  <si>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</si>
  <si>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</si>
  <si>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</si>
  <si>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</si>
  <si>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</si>
  <si>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</si>
  <si>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</si>
  <si>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</si>
  <si>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</si>
  <si>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</si>
  <si>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</si>
  <si>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</si>
  <si>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</si>
  <si>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</si>
  <si>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</si>
  <si>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</si>
  <si>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</si>
  <si>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</si>
  <si>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</si>
  <si>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</si>
  <si>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</si>
  <si>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</si>
  <si>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</si>
  <si>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</si>
  <si>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</si>
  <si>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</si>
  <si>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</si>
  <si>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</si>
  <si>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</si>
  <si>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</si>
  <si>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</si>
  <si>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</si>
  <si>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</si>
  <si>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</si>
  <si>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</si>
  <si>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</si>
  <si>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</si>
  <si>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</si>
  <si>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</si>
  <si>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</si>
  <si>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</si>
  <si>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</si>
  <si>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</si>
  <si>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</si>
  <si>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</si>
  <si>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</si>
  <si>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</si>
  <si>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</si>
  <si>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</si>
  <si>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</si>
  <si>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</si>
  <si>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</si>
  <si>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</si>
  <si>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</si>
  <si>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</si>
  <si>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</si>
  <si>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</si>
  <si>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</si>
  <si>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</si>
  <si>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</si>
  <si>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</si>
  <si>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</si>
  <si>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</si>
  <si>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</si>
  <si>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</si>
  <si>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</si>
  <si>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</si>
  <si>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</si>
  <si>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</si>
  <si>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</si>
  <si>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</si>
  <si>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</si>
  <si>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</si>
  <si>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</si>
  <si>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</si>
  <si>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</si>
  <si>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</si>
  <si>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</si>
  <si>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</si>
  <si>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</si>
  <si>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</si>
  <si>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</si>
  <si>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</si>
  <si>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</si>
  <si>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</si>
  <si>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</si>
  <si>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</si>
  <si>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</si>
  <si>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</si>
  <si>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</si>
  <si>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</si>
  <si>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</si>
  <si>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</si>
  <si>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</si>
  <si>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</si>
  <si>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</si>
  <si>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</si>
  <si>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</si>
  <si>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</si>
  <si>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</si>
  <si>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</si>
  <si>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</si>
  <si>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</si>
  <si>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</si>
  <si>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</si>
  <si>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</si>
  <si>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</si>
  <si>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</si>
  <si>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</si>
  <si>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</si>
  <si>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</si>
  <si>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</si>
  <si>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</si>
  <si>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</si>
  <si>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</si>
  <si>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</si>
  <si>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</si>
  <si>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</si>
  <si>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</si>
  <si>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</si>
  <si>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</si>
  <si>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</si>
  <si>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</si>
  <si>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</si>
  <si>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</si>
  <si>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</si>
  <si>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</si>
  <si>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</si>
  <si>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</si>
  <si>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</si>
  <si>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</si>
  <si>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</si>
  <si>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</si>
  <si>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</si>
  <si>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</si>
  <si>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</si>
  <si>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</si>
  <si>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</si>
  <si>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</si>
  <si>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</si>
  <si>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</si>
  <si>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</si>
  <si>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</si>
  <si>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</si>
  <si>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</si>
  <si>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</si>
  <si>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</si>
  <si>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</si>
  <si>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</si>
  <si>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</si>
  <si>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</si>
  <si>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</si>
  <si>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</si>
  <si>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</si>
  <si>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</si>
  <si>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</si>
  <si>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</si>
  <si>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</si>
  <si>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</si>
  <si>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</si>
  <si>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</si>
  <si>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</si>
  <si>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</si>
  <si>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</si>
  <si>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</si>
  <si>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</si>
  <si>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</si>
  <si>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</si>
  <si>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</si>
  <si>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</si>
  <si>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</si>
  <si>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</si>
  <si>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</si>
  <si>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</si>
  <si>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</si>
  <si>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</si>
  <si>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</si>
  <si>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</si>
  <si>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</si>
  <si>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</si>
  <si>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</si>
  <si>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</si>
  <si>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</si>
  <si>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</si>
  <si>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</si>
  <si>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</si>
  <si>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</si>
  <si>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</si>
  <si>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</si>
  <si>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</si>
  <si>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</si>
  <si>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</si>
  <si>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</si>
  <si>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</si>
  <si>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</si>
  <si>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</si>
  <si>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</si>
  <si>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</si>
  <si>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</si>
  <si>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</si>
  <si>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</si>
  <si>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</si>
  <si>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</si>
  <si>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</si>
  <si>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</si>
  <si>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</si>
  <si>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</si>
  <si>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</si>
  <si>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</si>
  <si>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</si>
  <si>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</si>
  <si>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</si>
  <si>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</si>
  <si>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</si>
  <si>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</si>
  <si>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</si>
  <si>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</si>
  <si>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</si>
  <si>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</si>
  <si>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</si>
  <si>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</si>
  <si>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</si>
  <si>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</si>
  <si>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</si>
  <si>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</si>
  <si>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</si>
  <si>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</si>
  <si>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</si>
  <si>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</si>
  <si>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</si>
  <si>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</si>
  <si>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</si>
  <si>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</si>
  <si>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</si>
  <si>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</si>
  <si>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</si>
  <si>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</si>
  <si>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</si>
  <si>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</si>
  <si>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</si>
  <si>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</si>
  <si>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</si>
  <si>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</si>
  <si>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</si>
  <si>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</si>
  <si>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</si>
  <si>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</si>
  <si>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</si>
  <si>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</si>
  <si>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</si>
  <si>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</si>
  <si>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</si>
  <si>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</si>
  <si>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</si>
  <si>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</si>
  <si>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</si>
  <si>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</si>
  <si>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</si>
  <si>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</si>
  <si>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</si>
  <si>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</si>
  <si>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</si>
  <si>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</si>
  <si>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</si>
  <si>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</si>
  <si>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</si>
  <si>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</si>
  <si>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</si>
  <si>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</si>
  <si>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</si>
  <si>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</si>
  <si>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</si>
  <si>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</si>
  <si>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</si>
  <si>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</si>
  <si>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</si>
  <si>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</si>
  <si>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</si>
  <si>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</si>
  <si>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</si>
  <si>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</si>
  <si>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</si>
  <si>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</si>
  <si>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</si>
  <si>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</si>
  <si>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</si>
  <si>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</si>
  <si>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</si>
  <si>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</si>
  <si>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</si>
  <si>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</si>
  <si>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</si>
  <si>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</si>
  <si>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</si>
  <si>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</si>
  <si>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</si>
  <si>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</si>
  <si>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</si>
  <si>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</si>
  <si>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</si>
  <si>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</si>
  <si>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</si>
  <si>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</si>
  <si>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</si>
  <si>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</si>
  <si>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</si>
  <si>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</si>
  <si>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</si>
  <si>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</si>
  <si>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</si>
  <si>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</si>
  <si>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</si>
  <si>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</si>
  <si>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</si>
  <si>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</si>
  <si>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</si>
  <si>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</si>
  <si>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</si>
  <si>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</si>
  <si>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</si>
  <si>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</si>
  <si>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</si>
  <si>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</si>
  <si>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</si>
  <si>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</si>
  <si>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</si>
  <si>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</si>
  <si>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</si>
  <si>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</si>
  <si>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</si>
  <si>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</si>
  <si>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</si>
  <si>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</si>
  <si>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</si>
  <si>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</si>
  <si>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</si>
  <si>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</si>
  <si>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</si>
  <si>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</si>
  <si>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</si>
  <si>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</si>
  <si>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</si>
  <si>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</si>
  <si>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</si>
  <si>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</si>
  <si>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</si>
  <si>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</si>
  <si>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</si>
  <si>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</si>
  <si>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</si>
  <si>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</si>
  <si>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</si>
  <si>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</si>
  <si>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</si>
  <si>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</si>
  <si>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</si>
  <si>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</si>
  <si>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</si>
  <si>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</si>
  <si>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</si>
  <si>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</si>
  <si>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</si>
  <si>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</si>
  <si>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</si>
  <si>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</si>
  <si>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</si>
  <si>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</si>
  <si>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</si>
  <si>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</si>
  <si>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</si>
  <si>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</si>
  <si>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</si>
  <si>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</si>
  <si>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</si>
  <si>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</si>
  <si>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</si>
  <si>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</si>
  <si>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</si>
  <si>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</si>
  <si>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</si>
  <si>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</si>
  <si>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</si>
  <si>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</si>
  <si>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</si>
  <si>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</si>
  <si>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</si>
  <si>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</si>
  <si>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</si>
  <si>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</si>
  <si>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</si>
  <si>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</si>
  <si>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</si>
  <si>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</si>
  <si>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</si>
  <si>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</si>
  <si>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</si>
  <si>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</si>
  <si>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</si>
  <si>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</si>
  <si>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</si>
  <si>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</si>
  <si>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</si>
  <si>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</si>
  <si>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</si>
  <si>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</si>
  <si>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</si>
  <si>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</si>
  <si>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</si>
  <si>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</si>
  <si>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</si>
  <si>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</si>
  <si>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</si>
  <si>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</si>
  <si>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</si>
  <si>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</si>
  <si>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</si>
  <si>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</si>
  <si>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</si>
  <si>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</si>
  <si>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</si>
  <si>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</si>
  <si>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</si>
  <si>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</si>
  <si>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</si>
  <si>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</si>
  <si>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</si>
  <si>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</si>
  <si>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</si>
  <si>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</si>
  <si>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</si>
  <si>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</si>
  <si>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</si>
  <si>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</si>
  <si>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</si>
  <si>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</si>
  <si>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</si>
  <si>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</si>
  <si>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</si>
  <si>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</si>
  <si>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</si>
  <si>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</si>
  <si>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</si>
  <si>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</si>
  <si>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</si>
  <si>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</si>
  <si>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</si>
  <si>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</si>
  <si>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</si>
  <si>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</si>
  <si>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</si>
  <si>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</si>
  <si>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</si>
  <si>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</si>
  <si>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</si>
  <si>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</si>
  <si>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</si>
  <si>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</si>
  <si>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</si>
  <si>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</si>
  <si>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</si>
  <si>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</si>
  <si>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</si>
  <si>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</si>
  <si>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</si>
  <si>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</si>
  <si>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</si>
  <si>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</si>
  <si>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</si>
  <si>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</si>
  <si>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</si>
  <si>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</si>
  <si>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</si>
  <si>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</si>
  <si>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</si>
  <si>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</si>
  <si>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</si>
  <si>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</si>
  <si>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</si>
  <si>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</si>
  <si>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</si>
  <si>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</si>
  <si>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</si>
  <si>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</si>
  <si>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</si>
  <si>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</si>
  <si>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</si>
  <si>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</si>
  <si>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</si>
  <si>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</si>
  <si>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</si>
  <si>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</si>
  <si>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</si>
  <si>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</si>
  <si>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</si>
  <si>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</si>
  <si>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</si>
  <si>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</si>
  <si>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</si>
  <si>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</si>
  <si>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</si>
  <si>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</si>
  <si>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</si>
  <si>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</si>
  <si>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</si>
  <si>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</si>
  <si>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</si>
  <si>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</si>
  <si>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</si>
  <si>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</si>
  <si>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</si>
  <si>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</si>
  <si>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</si>
  <si>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</si>
  <si>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</si>
  <si>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</si>
  <si>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</si>
  <si>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</si>
  <si>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</si>
  <si>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</si>
  <si>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</si>
  <si>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</si>
  <si>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</si>
  <si>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</si>
  <si>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</si>
  <si>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</si>
  <si>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</si>
  <si>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</si>
  <si>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</si>
  <si>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</si>
  <si>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</si>
  <si>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</si>
  <si>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</si>
  <si>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</si>
  <si>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</si>
  <si>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</si>
  <si>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</si>
  <si>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</si>
  <si>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</si>
  <si>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</si>
  <si>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</si>
  <si>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</si>
  <si>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</si>
  <si>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</si>
  <si>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</si>
  <si>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</si>
  <si>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</si>
  <si>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</si>
  <si>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</si>
  <si>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</si>
  <si>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</si>
  <si>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</si>
  <si>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</si>
  <si>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</si>
  <si>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</si>
  <si>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</si>
  <si>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</si>
  <si>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</si>
  <si>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</si>
  <si>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</si>
  <si>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</si>
  <si>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</si>
  <si>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</si>
  <si>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</si>
  <si>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</si>
  <si>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</si>
  <si>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</si>
  <si>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</si>
  <si>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</si>
  <si>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</si>
  <si>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</si>
  <si>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</si>
  <si>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</si>
  <si>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</si>
  <si>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</si>
  <si>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</si>
  <si>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</si>
  <si>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</si>
  <si>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</si>
  <si>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</si>
  <si>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</si>
  <si>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</si>
  <si>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</si>
  <si>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</si>
  <si>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</si>
  <si>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</si>
  <si>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</si>
  <si>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</si>
  <si>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</si>
  <si>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</si>
  <si>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</si>
  <si>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</si>
  <si>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</si>
  <si>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</si>
  <si>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</si>
  <si>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</si>
  <si>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</si>
  <si>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</si>
  <si>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</si>
  <si>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</si>
  <si>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</si>
  <si>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</si>
  <si>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</si>
  <si>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</si>
  <si>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</si>
  <si>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</si>
  <si>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</si>
  <si>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</si>
  <si>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</si>
  <si>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</si>
  <si>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</si>
  <si>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</si>
  <si>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</si>
  <si>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</si>
  <si>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</si>
  <si>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</si>
  <si>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</si>
  <si>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</si>
  <si>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</si>
  <si>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</si>
  <si>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</si>
  <si>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</si>
  <si>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</si>
  <si>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</si>
  <si>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</si>
  <si>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</si>
  <si>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</si>
  <si>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</si>
  <si>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</si>
  <si>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</si>
  <si>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</si>
  <si>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</si>
  <si>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</si>
  <si>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</si>
  <si>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</si>
  <si>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</si>
  <si>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</si>
  <si>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</si>
  <si>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</si>
  <si>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</si>
  <si>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</si>
  <si>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</si>
  <si>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</si>
  <si>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</si>
  <si>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</si>
  <si>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</si>
  <si>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</si>
  <si>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</si>
  <si>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</si>
  <si>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</si>
  <si>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</si>
  <si>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</si>
  <si>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</si>
  <si>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</si>
  <si>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</si>
  <si>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</si>
  <si>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</si>
  <si>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</si>
  <si>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</si>
  <si>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</si>
  <si>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</si>
  <si>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</si>
  <si>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</si>
  <si>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</si>
  <si>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</si>
  <si>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</si>
  <si>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</si>
  <si>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</si>
  <si>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</si>
  <si>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</si>
  <si>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</si>
  <si>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</si>
  <si>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</si>
  <si>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</si>
  <si>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</si>
  <si>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</si>
  <si>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</si>
  <si>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</si>
  <si>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</si>
  <si>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</si>
  <si>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</si>
  <si>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</si>
  <si>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</si>
  <si>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</si>
  <si>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</si>
  <si>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</si>
  <si>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</si>
  <si>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</si>
  <si>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</si>
  <si>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</si>
  <si>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</si>
  <si>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</si>
  <si>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</si>
  <si>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</si>
  <si>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</si>
  <si>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</si>
  <si>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</si>
  <si>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</si>
  <si>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</si>
  <si>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</si>
  <si>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</si>
  <si>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</si>
  <si>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</si>
  <si>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</si>
  <si>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</si>
  <si>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</si>
  <si>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</si>
  <si>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</si>
  <si>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</si>
  <si>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</si>
  <si>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</si>
  <si>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</si>
  <si>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</si>
  <si>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</si>
  <si>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</si>
  <si>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</si>
  <si>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</si>
  <si>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</si>
  <si>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</si>
  <si>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</si>
  <si>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</si>
  <si>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</si>
  <si>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</si>
  <si>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</si>
  <si>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</si>
  <si>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</si>
  <si>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</si>
  <si>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</si>
  <si>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</si>
  <si>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</si>
  <si>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</si>
  <si>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</si>
  <si>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</si>
  <si>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</si>
  <si>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</si>
  <si>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</si>
  <si>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</si>
  <si>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</si>
  <si>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</si>
  <si>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</si>
  <si>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</si>
  <si>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</si>
  <si>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</si>
  <si>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</si>
  <si>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</si>
  <si>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</si>
  <si>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</si>
  <si>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</si>
  <si>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</si>
  <si>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</si>
  <si>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</si>
  <si>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</si>
  <si>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</si>
  <si>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</si>
  <si>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</si>
  <si>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</si>
  <si>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</si>
  <si>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</si>
  <si>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</si>
  <si>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</si>
  <si>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</si>
  <si>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</si>
  <si>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</si>
  <si>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</si>
  <si>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</si>
  <si>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</si>
  <si>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</si>
  <si>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</si>
  <si>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</si>
  <si>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</si>
  <si>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</si>
  <si>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</si>
  <si>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</si>
  <si>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</si>
  <si>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</si>
  <si>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</si>
  <si>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</si>
  <si>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</si>
  <si>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</si>
  <si>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</si>
  <si>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</si>
  <si>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</si>
  <si>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</si>
  <si>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</si>
  <si>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</si>
  <si>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</si>
  <si>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</si>
  <si>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</si>
  <si>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</si>
  <si>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</si>
  <si>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</si>
  <si>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</si>
  <si>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</si>
  <si>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</si>
  <si>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</si>
  <si>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</si>
  <si>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</si>
  <si>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</si>
  <si>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</si>
  <si>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</si>
  <si>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</si>
  <si>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</si>
  <si>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</si>
  <si>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</si>
  <si>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</si>
  <si>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</si>
  <si>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</si>
  <si>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</si>
  <si>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</si>
  <si>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</si>
  <si>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</si>
  <si>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</si>
  <si>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</si>
  <si>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</si>
  <si>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</si>
  <si>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</si>
  <si>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</si>
  <si>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</si>
  <si>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</si>
  <si>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</si>
  <si>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</si>
  <si>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</si>
  <si>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</si>
  <si>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</si>
  <si>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</si>
  <si>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</si>
  <si>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</si>
  <si>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</si>
  <si>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</si>
  <si>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</si>
  <si>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</si>
  <si>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</si>
  <si>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</si>
  <si>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</si>
  <si>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</si>
  <si>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</si>
  <si>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</si>
  <si>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</si>
  <si>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</si>
  <si>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</si>
  <si>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</si>
  <si>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</si>
  <si>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</si>
  <si>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</si>
  <si>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</si>
  <si>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</si>
  <si>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</si>
  <si>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</si>
  <si>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</si>
  <si>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</si>
  <si>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</si>
  <si>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</si>
  <si>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</si>
  <si>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</si>
  <si>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</si>
  <si>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</si>
  <si>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</si>
  <si>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</si>
  <si>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</si>
  <si>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</si>
  <si>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</si>
  <si>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</si>
  <si>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</si>
  <si>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</si>
  <si>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</si>
  <si>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</si>
  <si>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</si>
  <si>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</si>
  <si>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</si>
  <si>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</si>
  <si>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</si>
  <si>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</si>
  <si>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</si>
  <si>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</si>
  <si>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</si>
  <si>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</si>
  <si>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</si>
  <si>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</si>
  <si>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</si>
  <si>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</si>
  <si>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</si>
  <si>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</si>
  <si>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</si>
  <si>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</si>
  <si>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</si>
  <si>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</si>
  <si>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</si>
  <si>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</si>
  <si>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</si>
  <si>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</si>
  <si>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</si>
  <si>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</si>
  <si>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</si>
  <si>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</si>
  <si>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</si>
  <si>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</si>
  <si>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</si>
  <si>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</si>
  <si>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</si>
  <si>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</si>
  <si>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</si>
  <si>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</si>
  <si>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</si>
  <si>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</si>
  <si>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</si>
  <si>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</si>
  <si>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</si>
  <si>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</si>
  <si>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</si>
  <si>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</si>
  <si>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</si>
  <si>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</si>
  <si>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</si>
  <si>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</si>
  <si>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</si>
  <si>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</si>
  <si>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</si>
  <si>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</si>
  <si>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</si>
  <si>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</si>
  <si>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</si>
  <si>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</si>
  <si>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</si>
  <si>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</si>
  <si>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</si>
  <si>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</si>
  <si>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</si>
  <si>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</si>
  <si>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</si>
  <si>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</si>
  <si>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</si>
  <si>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</si>
  <si>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</si>
  <si>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</si>
  <si>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</si>
  <si>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</si>
  <si>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</si>
  <si>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</si>
  <si>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</si>
  <si>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</si>
  <si>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</si>
  <si>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</si>
  <si>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</si>
  <si>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</si>
  <si>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</si>
  <si>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</si>
  <si>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</si>
  <si>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</si>
  <si>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</si>
  <si>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</si>
  <si>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</si>
  <si>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</si>
  <si>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</si>
  <si>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</si>
  <si>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</si>
  <si>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</si>
  <si>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</si>
  <si>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</si>
  <si>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</si>
  <si>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</si>
  <si>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</si>
  <si>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</si>
  <si>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</si>
  <si>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</si>
  <si>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</si>
  <si>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</si>
  <si>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</si>
  <si>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</si>
  <si>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</si>
  <si>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</si>
  <si>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</si>
  <si>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</si>
  <si>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</si>
  <si>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</si>
  <si>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</si>
  <si>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</si>
  <si>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</si>
  <si>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</si>
  <si>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</si>
  <si>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</si>
  <si>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</si>
  <si>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</si>
  <si>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</si>
  <si>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</si>
  <si>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</si>
  <si>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</si>
  <si>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</si>
  <si>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</si>
  <si>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</si>
  <si>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</si>
  <si>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</si>
  <si>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</si>
  <si>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</si>
  <si>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</si>
  <si>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</si>
  <si>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</si>
  <si>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</si>
  <si>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</si>
  <si>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</si>
  <si>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</si>
  <si>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</si>
  <si>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</si>
  <si>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</si>
  <si>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</si>
  <si>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</si>
  <si>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</si>
  <si>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</si>
  <si>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</si>
  <si>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</si>
  <si>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</si>
  <si>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</si>
  <si>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</si>
  <si>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</si>
  <si>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</si>
  <si>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</si>
  <si>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</si>
  <si>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</si>
  <si>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</si>
  <si>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</si>
  <si>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</si>
  <si>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</si>
  <si>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</si>
  <si>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</si>
  <si>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</si>
  <si>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</si>
  <si>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</si>
  <si>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</si>
  <si>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</si>
  <si>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</si>
  <si>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</si>
  <si>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</si>
  <si>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</si>
  <si>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</si>
  <si>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</si>
  <si>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</si>
  <si>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</si>
  <si>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</si>
  <si>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</si>
  <si>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</si>
  <si>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</si>
  <si>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</si>
  <si>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</si>
  <si>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</si>
  <si>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</si>
  <si>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</si>
  <si>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</si>
  <si>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</si>
  <si>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</si>
  <si>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</si>
  <si>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</si>
  <si>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</si>
  <si>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</si>
  <si>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</si>
  <si>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</si>
  <si>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</si>
  <si>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</si>
  <si>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</si>
  <si>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</si>
  <si>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</si>
  <si>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</si>
  <si>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</si>
  <si>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</si>
  <si>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</si>
  <si>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</si>
  <si>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</si>
  <si>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</si>
  <si>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</si>
  <si>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</si>
  <si>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</si>
  <si>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</si>
  <si>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</si>
  <si>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</si>
  <si>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</si>
  <si>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</si>
  <si>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</si>
  <si>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</si>
  <si>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</si>
  <si>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</si>
  <si>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</si>
  <si>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</si>
  <si>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</si>
  <si>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</si>
  <si>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</si>
  <si>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</si>
  <si>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</si>
  <si>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</si>
  <si>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</si>
  <si>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</si>
  <si>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</si>
  <si>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</si>
  <si>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</si>
  <si>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</si>
  <si>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</si>
  <si>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</si>
  <si>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</si>
  <si>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</si>
  <si>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</si>
  <si>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</si>
  <si>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</si>
  <si>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</si>
  <si>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</si>
  <si>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</si>
  <si>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</si>
  <si>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</si>
  <si>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</si>
  <si>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</si>
  <si>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</si>
  <si>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</si>
  <si>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</si>
  <si>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</si>
  <si>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</si>
  <si>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</si>
  <si>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</si>
  <si>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</si>
  <si>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</si>
  <si>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</si>
  <si>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</si>
  <si>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</si>
  <si>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</si>
  <si>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</si>
  <si>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</si>
  <si>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</si>
  <si>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</si>
  <si>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</si>
  <si>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</si>
  <si>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</si>
  <si>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</si>
  <si>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</si>
  <si>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</si>
  <si>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</si>
  <si>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</si>
  <si>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</si>
  <si>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</si>
  <si>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</si>
  <si>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</si>
  <si>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</si>
  <si>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</si>
  <si>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</si>
  <si>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</si>
  <si>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</si>
  <si>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</si>
  <si>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</si>
  <si>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</si>
  <si>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</si>
  <si>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</si>
  <si>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</si>
  <si>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</si>
  <si>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</si>
  <si>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</si>
  <si>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</si>
  <si>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</si>
  <si>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</si>
  <si>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</si>
  <si>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</si>
  <si>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</si>
  <si>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</si>
  <si>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</si>
  <si>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</si>
  <si>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</si>
  <si>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</si>
  <si>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</si>
  <si>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</si>
  <si>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</si>
  <si>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</si>
  <si>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</si>
  <si>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</si>
  <si>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</si>
  <si>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</si>
  <si>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</si>
  <si>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</si>
  <si>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</si>
  <si>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</si>
  <si>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</si>
  <si>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</si>
  <si>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</si>
  <si>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</si>
  <si>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</si>
  <si>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</si>
  <si>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</si>
  <si>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</si>
  <si>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</si>
  <si>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</si>
  <si>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</si>
  <si>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</si>
  <si>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</si>
  <si>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</si>
  <si>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</si>
  <si>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</si>
  <si>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</si>
  <si>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</si>
  <si>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</si>
  <si>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</si>
  <si>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</si>
  <si>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</si>
  <si>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</si>
  <si>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</si>
  <si>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</si>
  <si>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</si>
  <si>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</si>
  <si>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</si>
  <si>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</si>
  <si>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</si>
  <si>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</si>
  <si>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</si>
  <si>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</si>
  <si>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</si>
  <si>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</si>
  <si>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</si>
  <si>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</si>
  <si>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</si>
  <si>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</si>
  <si>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</si>
  <si>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</si>
  <si>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</si>
  <si>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</si>
  <si>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</si>
  <si>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</si>
  <si>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</si>
  <si>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</si>
  <si>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</si>
  <si>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</si>
  <si>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</si>
  <si>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</si>
  <si>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</si>
  <si>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</si>
  <si>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</si>
  <si>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</si>
  <si>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</si>
  <si>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</si>
  <si>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</si>
  <si>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</si>
  <si>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</si>
  <si>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</si>
  <si>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</si>
  <si>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</si>
  <si>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</si>
  <si>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</si>
  <si>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</si>
  <si>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</si>
  <si>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</si>
  <si>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</si>
  <si>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</si>
  <si>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</si>
  <si>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</si>
  <si>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</si>
  <si>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</si>
  <si>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</si>
  <si>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</si>
  <si>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</si>
  <si>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</si>
  <si>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</si>
  <si>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</si>
  <si>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</si>
  <si>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</si>
  <si>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</si>
  <si>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</si>
  <si>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</si>
  <si>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</si>
  <si>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</si>
  <si>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</si>
  <si>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</si>
  <si>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</si>
  <si>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</si>
  <si>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</si>
  <si>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</si>
  <si>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</si>
  <si>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</si>
  <si>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</si>
  <si>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</si>
  <si>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</si>
  <si>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</si>
  <si>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</si>
  <si>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</si>
  <si>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</si>
  <si>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</si>
  <si>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</si>
  <si>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</si>
  <si>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</si>
  <si>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</si>
  <si>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</si>
  <si>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</si>
  <si>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</si>
  <si>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</si>
  <si>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</si>
  <si>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</si>
  <si>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</si>
  <si>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</si>
  <si>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</si>
  <si>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</si>
  <si>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</si>
  <si>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</si>
  <si>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</si>
  <si>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</si>
  <si>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</si>
  <si>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</si>
  <si>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</si>
  <si>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</si>
  <si>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</si>
  <si>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</si>
  <si>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</si>
  <si>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</si>
  <si>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</si>
  <si>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</si>
  <si>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</si>
  <si>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</si>
  <si>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</si>
  <si>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</si>
  <si>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</si>
  <si>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</si>
  <si>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</si>
  <si>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</si>
  <si>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</si>
  <si>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</si>
  <si>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</si>
  <si>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</si>
  <si>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</si>
  <si>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</si>
  <si>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</si>
  <si>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</si>
  <si>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</si>
  <si>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</si>
  <si>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</si>
  <si>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</si>
  <si>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</si>
  <si>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</si>
  <si>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</si>
  <si>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</si>
  <si>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</si>
  <si>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</si>
  <si>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</si>
  <si>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</si>
  <si>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</si>
  <si>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</si>
  <si>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</si>
  <si>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</si>
  <si>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</si>
  <si>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</si>
  <si>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</si>
  <si>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</si>
  <si>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</si>
  <si>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</si>
  <si>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</si>
  <si>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</si>
  <si>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</si>
  <si>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</si>
  <si>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</si>
  <si>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</si>
  <si>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</si>
  <si>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</si>
  <si>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</si>
  <si>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</si>
  <si>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</si>
  <si>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</si>
  <si>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</si>
  <si>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</si>
  <si>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</si>
  <si>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</si>
  <si>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</si>
  <si>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</si>
  <si>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</si>
  <si>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</si>
  <si>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</si>
  <si>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</si>
  <si>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</si>
  <si>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</si>
  <si>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</si>
  <si>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</si>
  <si>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</si>
  <si>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</si>
  <si>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</si>
  <si>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</si>
  <si>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</si>
  <si>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</si>
  <si>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</si>
  <si>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</si>
  <si>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</si>
  <si>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</si>
  <si>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</si>
  <si>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</si>
  <si>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</si>
  <si>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</si>
  <si>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</si>
  <si>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</si>
  <si>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</si>
  <si>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</si>
  <si>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</si>
  <si>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</si>
  <si>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</si>
  <si>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</si>
  <si>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</si>
  <si>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</si>
  <si>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</si>
  <si>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</si>
  <si>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</si>
  <si>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</si>
  <si>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</si>
  <si>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</si>
  <si>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</si>
  <si>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</si>
  <si>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</si>
  <si>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</si>
  <si>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</si>
  <si>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</si>
  <si>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</si>
  <si>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</si>
  <si>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</si>
  <si>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</si>
  <si>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</si>
  <si>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</si>
  <si>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</si>
  <si>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</si>
  <si>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</si>
  <si>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</si>
  <si>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</si>
  <si>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</si>
  <si>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</si>
  <si>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</si>
  <si>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</si>
  <si>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</si>
  <si>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</si>
  <si>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</si>
  <si>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</si>
  <si>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</si>
  <si>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</si>
  <si>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</si>
  <si>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</si>
  <si>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</si>
  <si>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</si>
  <si>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</si>
  <si>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</si>
  <si>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</si>
  <si>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</si>
  <si>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</si>
  <si>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</si>
  <si>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</si>
  <si>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</si>
  <si>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</si>
  <si>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</si>
  <si>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</si>
  <si>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</si>
  <si>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</si>
  <si>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</si>
  <si>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</si>
  <si>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</si>
  <si>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</si>
  <si>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</si>
  <si>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</si>
  <si>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</si>
  <si>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</si>
  <si>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</si>
  <si>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</si>
  <si>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</si>
  <si>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</si>
  <si>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</si>
  <si>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</si>
  <si>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</si>
  <si>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</si>
  <si>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</si>
  <si>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</si>
  <si>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</si>
  <si>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</si>
  <si>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</si>
  <si>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</si>
  <si>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</si>
  <si>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</si>
  <si>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</si>
  <si>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</si>
  <si>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</si>
  <si>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</si>
  <si>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</si>
  <si>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</si>
  <si>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</si>
  <si>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</si>
  <si>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</si>
  <si>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</si>
  <si>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</si>
  <si>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</si>
  <si>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</si>
  <si>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</si>
  <si>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</si>
  <si>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</si>
  <si>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</si>
  <si>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</si>
  <si>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</si>
  <si>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</si>
  <si>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</si>
  <si>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</si>
  <si>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</si>
  <si>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</si>
  <si>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</si>
  <si>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</si>
  <si>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</si>
  <si>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</si>
  <si>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</si>
  <si>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</si>
  <si>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</si>
  <si>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</si>
  <si>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</si>
  <si>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</si>
  <si>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</si>
  <si>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</si>
  <si>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</si>
  <si>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</si>
  <si>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</si>
  <si>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</si>
  <si>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</si>
  <si>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</si>
  <si>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</si>
  <si>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</si>
  <si>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</si>
  <si>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</si>
  <si>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</si>
  <si>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</si>
  <si>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</si>
  <si>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</si>
  <si>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</si>
  <si>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</si>
  <si>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</si>
  <si>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</si>
  <si>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</si>
  <si>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</si>
  <si>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</si>
  <si>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</si>
  <si>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</si>
  <si>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</si>
  <si>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</si>
  <si>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</si>
  <si>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</si>
  <si>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</si>
  <si>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</si>
  <si>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</si>
  <si>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</si>
  <si>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</si>
  <si>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</si>
  <si>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</si>
  <si>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</si>
  <si>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</si>
  <si>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</si>
  <si>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</si>
  <si>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</si>
  <si>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</si>
  <si>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</si>
  <si>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</si>
  <si>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</si>
  <si>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</si>
  <si>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</si>
  <si>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</si>
  <si>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</si>
  <si>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</si>
  <si>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</si>
  <si>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</si>
  <si>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</si>
  <si>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</si>
  <si>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</si>
  <si>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</si>
  <si>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</si>
  <si>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</si>
  <si>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</si>
  <si>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</si>
  <si>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</si>
  <si>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</si>
  <si>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</si>
  <si>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</si>
  <si>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</si>
  <si>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</si>
  <si>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</si>
  <si>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</si>
  <si>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</si>
  <si>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</si>
  <si>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</si>
  <si>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</si>
  <si>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</si>
  <si>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</si>
  <si>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</si>
  <si>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</si>
  <si>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</si>
  <si>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</si>
  <si>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</si>
  <si>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</si>
  <si>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</si>
  <si>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</si>
  <si>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</si>
  <si>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</si>
  <si>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</si>
  <si>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</si>
  <si>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</si>
  <si>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</si>
  <si>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</si>
  <si>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</si>
  <si>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</si>
  <si>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</si>
  <si>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</si>
  <si>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</si>
  <si>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</si>
  <si>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</si>
  <si>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</si>
  <si>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</si>
  <si>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</si>
  <si>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</si>
  <si>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</si>
  <si>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</si>
  <si>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</si>
  <si>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</si>
  <si>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</si>
  <si>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</si>
  <si>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</si>
  <si>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</si>
  <si>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</si>
  <si>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</si>
  <si>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</si>
  <si>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</si>
  <si>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</si>
  <si>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</si>
  <si>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</si>
  <si>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</si>
  <si>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</si>
  <si>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</si>
  <si>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</si>
  <si>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</si>
  <si>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</si>
  <si>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</si>
  <si>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</si>
  <si>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</si>
  <si>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</si>
  <si>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</si>
  <si>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</si>
  <si>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</si>
  <si>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</si>
  <si>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</si>
  <si>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</si>
  <si>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</si>
  <si>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</si>
  <si>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</si>
  <si>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</si>
  <si>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</si>
  <si>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</si>
  <si>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</si>
  <si>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</si>
  <si>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</si>
  <si>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</si>
  <si>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</si>
  <si>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</si>
  <si>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</si>
  <si>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</si>
  <si>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</si>
  <si>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</si>
  <si>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</si>
  <si>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</si>
  <si>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</si>
  <si>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</si>
  <si>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</si>
  <si>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</si>
  <si>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</si>
  <si>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</si>
  <si>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</si>
  <si>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</si>
  <si>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</si>
  <si>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</si>
  <si>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</si>
  <si>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</si>
  <si>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</si>
  <si>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</si>
  <si>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</si>
  <si>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</si>
  <si>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</si>
  <si>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</si>
  <si>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</si>
  <si>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</si>
  <si>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</si>
  <si>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</si>
  <si>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</si>
  <si>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</si>
  <si>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</si>
  <si>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</si>
  <si>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</si>
  <si>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</si>
  <si>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</si>
  <si>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</si>
  <si>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</si>
  <si>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</si>
  <si>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</si>
  <si>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</si>
  <si>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</si>
  <si>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</si>
  <si>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</si>
  <si>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</si>
  <si>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</si>
  <si>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</si>
  <si>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</si>
  <si>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</si>
  <si>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</si>
  <si>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</si>
  <si>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</si>
  <si>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</si>
  <si>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</si>
  <si>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</si>
  <si>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</si>
  <si>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</si>
  <si>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</si>
  <si>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</si>
  <si>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</si>
  <si>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</si>
  <si>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</si>
  <si>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</si>
  <si>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</si>
  <si>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</si>
  <si>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</si>
  <si>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</si>
  <si>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</si>
  <si>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</si>
  <si>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</si>
  <si>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</si>
  <si>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</si>
  <si>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</si>
  <si>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</si>
  <si>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</si>
  <si>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</si>
  <si>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</si>
  <si>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</si>
  <si>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</si>
  <si>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</si>
  <si>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</si>
  <si>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</si>
  <si>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</si>
  <si>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</si>
  <si>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</si>
  <si>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</si>
  <si>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</si>
  <si>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</si>
  <si>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</si>
  <si>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</si>
  <si>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</si>
  <si>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</si>
  <si>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</si>
  <si>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</si>
  <si>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</si>
  <si>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</si>
  <si>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</si>
  <si>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</si>
  <si>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</si>
  <si>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</si>
  <si>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</si>
  <si>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</si>
  <si>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</si>
  <si>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</si>
  <si>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</si>
  <si>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</si>
  <si>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</si>
  <si>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</si>
  <si>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</si>
  <si>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</si>
  <si>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</si>
  <si>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</si>
  <si>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</si>
  <si>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</si>
  <si>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</si>
  <si>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</si>
  <si>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</si>
  <si>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</si>
  <si>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</si>
  <si>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</si>
  <si>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</si>
  <si>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</si>
  <si>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</si>
  <si>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</si>
  <si>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</si>
  <si>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</si>
  <si>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</si>
  <si>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</si>
  <si>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</si>
  <si>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</si>
  <si>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</si>
  <si>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</si>
  <si>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</si>
  <si>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</si>
  <si>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</si>
  <si>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</si>
  <si>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</si>
  <si>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</si>
  <si>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</si>
  <si>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</si>
  <si>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</si>
  <si>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</si>
  <si>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</si>
  <si>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</si>
  <si>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</si>
  <si>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</si>
  <si>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</si>
  <si>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</si>
  <si>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</si>
  <si>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</si>
  <si>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</si>
  <si>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</si>
  <si>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</si>
  <si>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</si>
  <si>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</si>
  <si>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</si>
  <si>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</si>
  <si>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</si>
  <si>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</si>
  <si>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</si>
  <si>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</si>
  <si>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</si>
  <si>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</si>
  <si>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</si>
  <si>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</si>
  <si>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</si>
  <si>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</si>
  <si>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</si>
  <si>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</si>
  <si>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</si>
  <si>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</si>
  <si>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</si>
  <si>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</si>
  <si>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</si>
  <si>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</si>
  <si>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</si>
  <si>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</si>
  <si>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</si>
  <si>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</si>
  <si>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</si>
  <si>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</si>
  <si>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</si>
  <si>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</si>
  <si>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</si>
  <si>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</si>
  <si>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</si>
  <si>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</si>
  <si>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</si>
  <si>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</si>
  <si>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</si>
  <si>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</si>
  <si>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</si>
  <si>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</si>
  <si>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</si>
  <si>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</si>
  <si>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</si>
  <si>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</si>
  <si>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</si>
  <si>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</si>
  <si>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</si>
  <si>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</si>
  <si>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</si>
  <si>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</si>
  <si>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</si>
  <si>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</si>
  <si>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</si>
  <si>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</si>
  <si>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</si>
  <si>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</si>
  <si>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</si>
  <si>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</si>
  <si>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</si>
  <si>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</si>
  <si>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</si>
  <si>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</si>
  <si>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</si>
  <si>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</si>
  <si>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</si>
  <si>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</si>
  <si>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</si>
  <si>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</si>
  <si>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</si>
  <si>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</si>
  <si>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</si>
  <si>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</si>
  <si>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</si>
  <si>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</si>
  <si>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</si>
  <si>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</si>
  <si>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</si>
  <si>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</si>
  <si>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</si>
  <si>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</si>
  <si>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</si>
  <si>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</si>
  <si>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</si>
  <si>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</si>
  <si>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</si>
  <si>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</si>
  <si>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</si>
  <si>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</si>
  <si>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</si>
  <si>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</si>
  <si>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</si>
  <si>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</si>
  <si>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</si>
  <si>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</si>
  <si>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</si>
  <si>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</si>
  <si>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</si>
  <si>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</si>
  <si>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</si>
  <si>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</si>
  <si>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</si>
  <si>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</si>
  <si>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</si>
  <si>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</si>
  <si>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</si>
  <si>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</si>
  <si>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</si>
  <si>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</si>
  <si>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</si>
  <si>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</si>
  <si>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</si>
  <si>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</si>
  <si>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</si>
  <si>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</si>
  <si>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</si>
  <si>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</si>
  <si>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</si>
  <si>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</si>
  <si>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</si>
  <si>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</si>
  <si>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</si>
  <si>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</si>
  <si>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</si>
  <si>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</si>
  <si>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</si>
  <si>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</si>
  <si>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</si>
  <si>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</si>
  <si>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</si>
  <si>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</si>
  <si>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</si>
  <si>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</si>
  <si>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</si>
  <si>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</si>
  <si>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</si>
  <si>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</si>
  <si>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</si>
  <si>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</si>
  <si>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</si>
  <si>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</si>
  <si>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</si>
  <si>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</si>
  <si>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</si>
  <si>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</si>
  <si>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</si>
  <si>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</si>
  <si>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</si>
  <si>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</si>
  <si>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</si>
  <si>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</si>
  <si>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</si>
  <si>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</si>
  <si>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</si>
  <si>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</si>
  <si>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</si>
  <si>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</si>
  <si>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</si>
  <si>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</si>
  <si>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</si>
  <si>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</si>
  <si>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</si>
  <si>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</si>
  <si>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</si>
  <si>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</si>
  <si>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</si>
  <si>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</si>
  <si>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</si>
  <si>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</si>
  <si>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</si>
  <si>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</si>
  <si>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</si>
  <si>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</si>
  <si>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</si>
  <si>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</si>
  <si>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</si>
  <si>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</si>
  <si>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</si>
  <si>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</si>
  <si>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</si>
  <si>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</si>
  <si>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</si>
  <si>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</si>
  <si>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</si>
  <si>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</si>
  <si>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</si>
  <si>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</si>
  <si>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</si>
  <si>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</si>
  <si>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</si>
  <si>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</si>
  <si>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</si>
  <si>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</si>
  <si>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</si>
  <si>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</si>
  <si>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</si>
  <si>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</si>
  <si>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</si>
  <si>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</si>
  <si>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</si>
  <si>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</si>
  <si>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</si>
  <si>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</si>
  <si>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</si>
  <si>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</si>
  <si>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</si>
  <si>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</si>
  <si>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</si>
  <si>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</si>
  <si>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</si>
  <si>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</si>
  <si>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</si>
  <si>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</si>
  <si>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</si>
  <si>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</si>
  <si>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</si>
  <si>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</si>
  <si>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</si>
  <si>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</si>
  <si>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</si>
  <si>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</si>
  <si>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</si>
  <si>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</si>
  <si>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</si>
  <si>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</si>
  <si>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</si>
  <si>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</si>
  <si>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</si>
  <si>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</si>
  <si>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</si>
  <si>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</si>
  <si>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</si>
  <si>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</si>
  <si>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</si>
  <si>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</si>
  <si>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</si>
  <si>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</si>
  <si>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</si>
  <si>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</si>
  <si>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</si>
  <si>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</si>
  <si>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</si>
  <si>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</si>
  <si>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</si>
  <si>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</si>
  <si>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</si>
  <si>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</si>
  <si>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</si>
  <si>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</si>
  <si>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</si>
  <si>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</si>
  <si>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</si>
  <si>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</si>
  <si>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</si>
  <si>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</si>
  <si>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</si>
  <si>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</si>
  <si>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</si>
  <si>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</si>
  <si>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</si>
  <si>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</si>
  <si>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</si>
  <si>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</si>
  <si>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</si>
  <si>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</si>
  <si>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</si>
  <si>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</si>
  <si>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</si>
  <si>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</si>
  <si>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</si>
  <si>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</si>
  <si>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</si>
  <si>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</si>
  <si>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</si>
  <si>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</si>
  <si>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</si>
  <si>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</si>
  <si>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</si>
  <si>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</si>
  <si>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</si>
  <si>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</si>
  <si>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</si>
  <si>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</si>
  <si>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</si>
  <si>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</si>
  <si>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</si>
  <si>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</si>
  <si>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</si>
  <si>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</si>
  <si>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</si>
  <si>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</si>
  <si>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</si>
  <si>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</si>
  <si>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</si>
  <si>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</si>
  <si>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</si>
  <si>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</si>
  <si>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</si>
  <si>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</si>
  <si>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</si>
  <si>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</si>
  <si>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</si>
  <si>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</si>
  <si>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</si>
  <si>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</si>
  <si>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</si>
  <si>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</si>
  <si>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</si>
  <si>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</si>
  <si>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</si>
  <si>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</si>
  <si>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</si>
  <si>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</si>
  <si>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</si>
  <si>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</si>
  <si>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</si>
  <si>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</si>
  <si>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</si>
  <si>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</si>
  <si>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</si>
  <si>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</si>
  <si>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</si>
  <si>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</si>
  <si>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</si>
  <si>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</si>
  <si>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</si>
  <si>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</si>
  <si>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</si>
  <si>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</si>
  <si>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</si>
  <si>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</si>
  <si>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</si>
  <si>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</si>
  <si>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</si>
  <si>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</si>
  <si>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</si>
  <si>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</si>
  <si>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</si>
  <si>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</si>
  <si>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</si>
  <si>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</si>
  <si>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</si>
  <si>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</si>
  <si>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</si>
  <si>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</si>
  <si>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</si>
  <si>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</si>
  <si>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</si>
  <si>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</si>
  <si>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</si>
  <si>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</si>
  <si>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</si>
  <si>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</si>
  <si>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</si>
  <si>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</si>
  <si>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</si>
  <si>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</si>
  <si>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</si>
  <si>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</si>
  <si>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</si>
  <si>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</si>
  <si>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</si>
  <si>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</si>
  <si>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</si>
  <si>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</si>
  <si>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</si>
  <si>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</si>
  <si>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</si>
  <si>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</si>
  <si>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</si>
  <si>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</si>
  <si>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</si>
  <si>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</si>
  <si>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</si>
  <si>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</si>
  <si>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</si>
  <si>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</si>
  <si>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</si>
  <si>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</si>
  <si>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</si>
  <si>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</si>
  <si>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</si>
  <si>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</si>
  <si>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</si>
  <si>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</si>
  <si>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</si>
  <si>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</si>
  <si>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</si>
  <si>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</si>
  <si>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</si>
  <si>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</si>
  <si>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</si>
  <si>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</si>
  <si>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</si>
  <si>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</si>
  <si>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</si>
  <si>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</si>
  <si>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</si>
  <si>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</si>
  <si>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</si>
  <si>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</si>
  <si>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</si>
  <si>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</si>
  <si>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</si>
  <si>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</si>
  <si>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</si>
  <si>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</si>
  <si>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</si>
  <si>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</si>
  <si>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</si>
  <si>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</si>
  <si>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</si>
  <si>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</si>
  <si>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</si>
  <si>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</si>
  <si>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</si>
  <si>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</si>
  <si>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</si>
  <si>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</si>
  <si>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</si>
  <si>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</si>
  <si>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</si>
  <si>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</si>
  <si>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</si>
  <si>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</si>
  <si>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</si>
  <si>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</si>
  <si>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</si>
  <si>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</si>
  <si>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</si>
  <si>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</si>
  <si>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</si>
  <si>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</si>
  <si>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</si>
  <si>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</si>
  <si>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</si>
  <si>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</si>
  <si>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</si>
  <si>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</si>
  <si>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</si>
  <si>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</si>
  <si>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</si>
  <si>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</si>
  <si>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</si>
  <si>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</si>
  <si>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</si>
  <si>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</si>
  <si>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</si>
  <si>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</si>
  <si>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</si>
  <si>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</si>
  <si>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</si>
  <si>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</si>
  <si>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</si>
  <si>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</si>
  <si>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</si>
  <si>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</si>
  <si>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</si>
  <si>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</si>
  <si>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</si>
  <si>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</si>
  <si>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</si>
  <si>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</si>
  <si>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</si>
  <si>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</si>
  <si>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</si>
  <si>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</si>
  <si>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</si>
  <si>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</si>
  <si>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</si>
  <si>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</si>
  <si>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</si>
  <si>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</si>
  <si>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</si>
  <si>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</si>
  <si>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</si>
  <si>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</si>
  <si>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</si>
  <si>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</si>
  <si>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</si>
  <si>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</si>
  <si>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</si>
  <si>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</si>
  <si>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</si>
  <si>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</si>
  <si>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</si>
  <si>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</si>
  <si>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</si>
  <si>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</si>
  <si>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</si>
  <si>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</si>
  <si>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</si>
  <si>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</si>
  <si>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</si>
  <si>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</si>
  <si>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</si>
  <si>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</si>
  <si>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</si>
  <si>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</si>
  <si>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</si>
  <si>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</si>
  <si>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</si>
  <si>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</si>
  <si>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</si>
  <si>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</si>
  <si>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</si>
  <si>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</si>
  <si>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</si>
  <si>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</si>
  <si>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</si>
  <si>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</si>
  <si>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</si>
  <si>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</si>
  <si>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</si>
  <si>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</si>
  <si>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</si>
  <si>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</si>
  <si>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</si>
  <si>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</si>
  <si>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</si>
  <si>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</si>
  <si>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</si>
  <si>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</si>
  <si>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</si>
  <si>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</si>
  <si>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</si>
  <si>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</si>
  <si>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</si>
  <si>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</si>
  <si>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</si>
  <si>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</si>
  <si>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</si>
  <si>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</si>
  <si>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</si>
  <si>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</si>
  <si>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</si>
  <si>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</si>
  <si>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</si>
  <si>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</si>
  <si>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</si>
  <si>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</si>
  <si>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</si>
  <si>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</si>
  <si>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</si>
  <si>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</si>
  <si>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</si>
  <si>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</si>
  <si>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</si>
  <si>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</si>
  <si>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</si>
  <si>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</si>
  <si>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</si>
  <si>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</si>
  <si>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</si>
  <si>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</si>
  <si>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</si>
  <si>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</si>
  <si>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</si>
  <si>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</si>
  <si>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</si>
  <si>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</si>
  <si>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</si>
  <si>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</si>
  <si>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</si>
  <si>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</si>
  <si>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</si>
  <si>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</si>
  <si>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</si>
  <si>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</si>
  <si>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</si>
  <si>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</si>
  <si>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</si>
  <si>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</si>
  <si>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</si>
  <si>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</si>
  <si>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</si>
  <si>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</si>
  <si>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</si>
  <si>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</si>
  <si>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</si>
  <si>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</si>
  <si>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</si>
  <si>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</si>
  <si>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</si>
  <si>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</si>
  <si>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</si>
  <si>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</si>
  <si>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</si>
  <si>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</si>
  <si>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</si>
  <si>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</si>
  <si>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</si>
  <si>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</si>
  <si>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</si>
  <si>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</si>
  <si>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</si>
  <si>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</si>
  <si>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</si>
  <si>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</si>
  <si>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</si>
  <si>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</si>
  <si>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</si>
  <si>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</si>
  <si>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</si>
  <si>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</si>
  <si>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</si>
  <si>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</si>
  <si>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</si>
  <si>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</si>
  <si>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</si>
  <si>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</si>
  <si>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</si>
  <si>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</si>
  <si>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</si>
  <si>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</si>
  <si>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</si>
  <si>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</si>
  <si>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</si>
  <si>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</si>
  <si>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</si>
  <si>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</si>
  <si>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</si>
  <si>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</si>
  <si>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</si>
  <si>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</si>
  <si>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</si>
  <si>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</si>
  <si>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</si>
  <si>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</si>
  <si>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</si>
  <si>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</si>
  <si>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</si>
  <si>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</si>
  <si>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</si>
  <si>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</si>
  <si>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</si>
  <si>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</si>
  <si>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</si>
  <si>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</si>
  <si>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</si>
  <si>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</si>
  <si>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</si>
  <si>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</si>
  <si>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</si>
  <si>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</si>
  <si>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</si>
  <si>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</si>
  <si>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</si>
  <si>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</si>
  <si>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</si>
  <si>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</si>
  <si>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</si>
  <si>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</si>
  <si>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</si>
  <si>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</si>
  <si>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</si>
  <si>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</si>
  <si>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</si>
  <si>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</si>
  <si>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</si>
  <si>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</si>
  <si>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</si>
  <si>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</si>
  <si>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</si>
  <si>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</si>
  <si>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</si>
  <si>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</si>
  <si>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</si>
  <si>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</si>
  <si>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</si>
  <si>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</si>
  <si>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</si>
  <si>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</si>
  <si>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</si>
  <si>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</si>
  <si>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</si>
  <si>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</si>
  <si>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</si>
  <si>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</si>
  <si>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</si>
  <si>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</si>
  <si>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</si>
  <si>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</si>
  <si>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</si>
  <si>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</si>
  <si>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</si>
  <si>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</si>
  <si>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</si>
  <si>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</si>
  <si>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</si>
  <si>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</si>
  <si>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</si>
  <si>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</si>
  <si>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</si>
  <si>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</si>
  <si>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</si>
  <si>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</si>
  <si>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</si>
  <si>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</si>
  <si>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</si>
  <si>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</si>
  <si>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</si>
  <si>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</si>
  <si>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</si>
  <si>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</si>
  <si>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</si>
  <si>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</si>
  <si>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</si>
  <si>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</si>
  <si>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</si>
  <si>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</si>
  <si>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</si>
  <si>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</si>
  <si>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</si>
  <si>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</si>
  <si>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</si>
  <si>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</si>
  <si>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</si>
  <si>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</si>
  <si>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</si>
  <si>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</si>
  <si>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</si>
  <si>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</si>
  <si>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</si>
  <si>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</si>
  <si>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</si>
  <si>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</si>
  <si>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</si>
  <si>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</si>
  <si>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</si>
  <si>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</si>
  <si>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</si>
  <si>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</si>
  <si>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</si>
  <si>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</si>
  <si>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</si>
  <si>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</si>
  <si>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</si>
  <si>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</si>
  <si>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</si>
  <si>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</si>
  <si>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</si>
  <si>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</si>
  <si>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</si>
  <si>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</si>
  <si>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</si>
  <si>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</si>
  <si>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</si>
  <si>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</si>
  <si>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</si>
  <si>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</si>
  <si>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</si>
  <si>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</si>
  <si>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</si>
  <si>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</si>
  <si>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</si>
  <si>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</si>
  <si>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</si>
  <si>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</si>
  <si>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</si>
  <si>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</si>
  <si>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</si>
  <si>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</si>
  <si>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</si>
  <si>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</si>
  <si>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</si>
  <si>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</si>
  <si>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</si>
  <si>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</si>
  <si>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</si>
  <si>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</si>
  <si>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</si>
  <si>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</si>
  <si>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</si>
  <si>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</si>
  <si>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</si>
  <si>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</si>
  <si>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</si>
  <si>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</si>
  <si>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</si>
  <si>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</si>
  <si>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</si>
  <si>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</si>
  <si>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</si>
  <si>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</si>
  <si>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</si>
  <si>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</si>
  <si>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</si>
  <si>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</si>
  <si>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</si>
  <si>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</si>
  <si>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</si>
  <si>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</si>
  <si>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</si>
  <si>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</si>
  <si>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</si>
  <si>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</si>
  <si>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</si>
  <si>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</si>
  <si>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</si>
  <si>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</si>
  <si>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</si>
  <si>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</si>
  <si>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</si>
  <si>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</si>
  <si>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</si>
  <si>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</si>
  <si>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</si>
  <si>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</si>
  <si>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</si>
  <si>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</si>
  <si>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</si>
  <si>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</si>
  <si>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</si>
  <si>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</si>
  <si>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</si>
  <si>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</si>
  <si>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</si>
  <si>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</si>
  <si>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</si>
  <si>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</si>
  <si>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</si>
  <si>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</si>
  <si>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</si>
  <si>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</si>
  <si>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</si>
  <si>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</si>
  <si>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</si>
  <si>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</si>
  <si>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</si>
  <si>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</si>
  <si>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</si>
  <si>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</si>
  <si>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</si>
  <si>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</si>
  <si>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</si>
  <si>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</si>
  <si>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</si>
  <si>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</si>
  <si>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</si>
  <si>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</si>
  <si>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</si>
  <si>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</si>
  <si>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</si>
  <si>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</si>
  <si>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</si>
  <si>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</si>
  <si>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</si>
  <si>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</si>
  <si>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</si>
  <si>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</si>
  <si>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</si>
  <si>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</si>
  <si>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</si>
  <si>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</si>
  <si>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</si>
  <si>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</si>
  <si>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</si>
  <si>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</si>
  <si>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</si>
  <si>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</si>
  <si>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</si>
  <si>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</si>
  <si>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</si>
  <si>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</si>
  <si>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</si>
  <si>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</si>
  <si>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</si>
  <si>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</si>
  <si>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</si>
  <si>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</si>
  <si>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</si>
  <si>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</si>
  <si>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</si>
  <si>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</si>
  <si>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</si>
  <si>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</si>
  <si>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</si>
  <si>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</si>
  <si>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</si>
  <si>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</si>
  <si>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</si>
  <si>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</si>
  <si>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</si>
  <si>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</si>
  <si>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</si>
  <si>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</si>
  <si>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</si>
  <si>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</si>
  <si>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</si>
  <si>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</si>
  <si>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</si>
  <si>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</si>
  <si>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</si>
  <si>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</si>
  <si>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</si>
  <si>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</si>
  <si>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</si>
  <si>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</si>
  <si>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</si>
  <si>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</si>
  <si>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</si>
  <si>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</si>
  <si>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</si>
  <si>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</si>
  <si>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</si>
  <si>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</si>
  <si>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</si>
  <si>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</si>
  <si>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</si>
  <si>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</si>
  <si>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</si>
  <si>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</si>
  <si>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</si>
  <si>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</si>
  <si>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</si>
  <si>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</si>
  <si>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</si>
  <si>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</si>
  <si>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</si>
  <si>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</si>
  <si>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</si>
  <si>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</si>
  <si>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</si>
  <si>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</si>
  <si>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</si>
  <si>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</si>
  <si>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</si>
  <si>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</si>
  <si>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</si>
  <si>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</si>
  <si>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</si>
  <si>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</si>
  <si>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</si>
  <si>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</si>
  <si>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</si>
  <si>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</si>
  <si>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</si>
  <si>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</si>
  <si>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</si>
  <si>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</si>
  <si>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</si>
  <si>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</si>
  <si>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</si>
  <si>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</si>
  <si>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</si>
  <si>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</si>
  <si>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</si>
  <si>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</si>
  <si>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</si>
  <si>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</si>
  <si>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</si>
  <si>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</si>
  <si>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</si>
  <si>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</si>
  <si>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</si>
  <si>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</si>
  <si>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</si>
  <si>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</si>
  <si>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</si>
  <si>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</si>
  <si>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</si>
  <si>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</si>
  <si>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</si>
  <si>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</si>
  <si>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</si>
  <si>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</si>
  <si>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</si>
  <si>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</si>
  <si>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</si>
  <si>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</si>
  <si>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</si>
  <si>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</si>
  <si>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</si>
  <si>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</si>
  <si>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</si>
  <si>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</si>
  <si>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</si>
  <si>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</si>
  <si>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</si>
  <si>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</si>
  <si>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</si>
  <si>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</si>
  <si>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</si>
  <si>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</si>
  <si>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</si>
  <si>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</si>
  <si>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</si>
  <si>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</si>
  <si>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</si>
  <si>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</si>
  <si>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</si>
  <si>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</si>
  <si>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</si>
  <si>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</si>
  <si>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</si>
  <si>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</si>
  <si>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</si>
  <si>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</si>
  <si>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</si>
  <si>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</si>
  <si>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</si>
  <si>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</si>
  <si>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</si>
  <si>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</si>
  <si>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</si>
  <si>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</si>
  <si>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</si>
  <si>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</si>
  <si>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</si>
  <si>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</si>
  <si>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</si>
  <si>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</si>
  <si>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</si>
  <si>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</si>
  <si>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</si>
  <si>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</si>
  <si>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</si>
  <si>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</si>
  <si>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</si>
  <si>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</si>
  <si>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</si>
  <si>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</si>
  <si>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</si>
  <si>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</si>
  <si>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</si>
  <si>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</si>
  <si>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</si>
  <si>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</si>
  <si>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</si>
  <si>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</si>
  <si>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</si>
  <si>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</si>
  <si>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</si>
  <si>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</si>
  <si>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</si>
  <si>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</si>
  <si>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</si>
  <si>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</si>
  <si>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</si>
  <si>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</si>
  <si>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</si>
  <si>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</si>
  <si>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</si>
  <si>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</si>
  <si>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</si>
  <si>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</si>
  <si>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</si>
  <si>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</si>
  <si>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</si>
  <si>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</si>
  <si>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</si>
  <si>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</si>
  <si>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</si>
  <si>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</si>
  <si>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</si>
  <si>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</si>
  <si>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</si>
  <si>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</si>
  <si>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</si>
  <si>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</si>
  <si>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</si>
  <si>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</si>
  <si>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</si>
  <si>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</si>
  <si>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</si>
  <si>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</si>
  <si>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</si>
  <si>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</si>
  <si>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</si>
  <si>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</si>
  <si>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</si>
  <si>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</si>
  <si>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</si>
  <si>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</si>
  <si>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</si>
  <si>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</si>
  <si>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</si>
  <si>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</si>
  <si>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</si>
  <si>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</si>
  <si>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</si>
  <si>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</si>
  <si>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</si>
  <si>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</si>
  <si>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</si>
  <si>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</si>
  <si>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</si>
  <si>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</si>
  <si>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</si>
  <si>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</si>
  <si>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</si>
  <si>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</si>
  <si>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</si>
  <si>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</si>
  <si>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</si>
  <si>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</si>
  <si>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</si>
  <si>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</si>
  <si>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</si>
  <si>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</si>
  <si>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</si>
  <si>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</si>
  <si>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</si>
  <si>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</si>
  <si>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</si>
  <si>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</si>
  <si>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</si>
  <si>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</si>
  <si>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</si>
  <si>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</si>
  <si>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</si>
  <si>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</si>
  <si>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</si>
  <si>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</si>
  <si>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</si>
  <si>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</si>
  <si>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</si>
  <si>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</si>
  <si>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</si>
  <si>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</si>
  <si>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</si>
  <si>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</si>
  <si>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</si>
  <si>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</si>
  <si>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</si>
  <si>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</si>
  <si>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</si>
  <si>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</si>
  <si>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</si>
  <si>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</si>
  <si>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</si>
  <si>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</si>
  <si>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</si>
  <si>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</si>
  <si>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</si>
  <si>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</si>
  <si>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</si>
  <si>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</si>
  <si>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</si>
  <si>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</si>
  <si>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</si>
  <si>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</si>
  <si>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</si>
  <si>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</si>
  <si>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</si>
  <si>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</si>
  <si>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</si>
  <si>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</si>
  <si>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</si>
  <si>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</si>
  <si>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</si>
  <si>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</si>
  <si>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</si>
  <si>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</si>
  <si>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</si>
  <si>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</si>
  <si>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</si>
  <si>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</si>
  <si>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</si>
  <si>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</si>
  <si>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</si>
  <si>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</si>
  <si>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</si>
  <si>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</si>
  <si>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</si>
  <si>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</si>
  <si>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</si>
  <si>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</si>
  <si>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</si>
  <si>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</si>
  <si>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</si>
  <si>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</si>
  <si>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</si>
  <si>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</si>
  <si>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</si>
  <si>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</si>
  <si>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</si>
  <si>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</si>
  <si>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</si>
  <si>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</si>
  <si>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</si>
  <si>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</si>
  <si>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</si>
  <si>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</si>
  <si>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</si>
  <si>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</si>
  <si>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</si>
  <si>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</si>
  <si>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</si>
  <si>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</si>
  <si>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</si>
  <si>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</si>
  <si>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</si>
  <si>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</si>
  <si>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</si>
  <si>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</si>
  <si>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</si>
  <si>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</si>
  <si>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</si>
  <si>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</si>
  <si>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</si>
  <si>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</si>
  <si>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</si>
  <si>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</si>
  <si>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</si>
  <si>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</si>
  <si>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</si>
  <si>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</si>
  <si>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</si>
  <si>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</si>
  <si>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</si>
  <si>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</si>
  <si>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</si>
  <si>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</si>
  <si>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</si>
  <si>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</si>
  <si>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</si>
  <si>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</si>
  <si>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</si>
  <si>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</si>
  <si>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</si>
  <si>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</si>
  <si>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</si>
  <si>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</si>
  <si>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</si>
  <si>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</si>
  <si>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</si>
  <si>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</si>
  <si>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</si>
  <si>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</si>
  <si>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</si>
  <si>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</si>
  <si>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</si>
  <si>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</si>
  <si>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</si>
  <si>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</si>
  <si>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</si>
  <si>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</si>
  <si>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</si>
  <si>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</si>
  <si>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</si>
  <si>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</si>
  <si>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</si>
  <si>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</si>
  <si>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</si>
  <si>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</si>
  <si>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</si>
  <si>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</si>
  <si>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</si>
  <si>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</si>
  <si>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</si>
  <si>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</si>
  <si>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</si>
  <si>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</si>
  <si>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</si>
  <si>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</si>
  <si>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</si>
  <si>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</si>
  <si>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</si>
  <si>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</si>
  <si>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</si>
  <si>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</si>
  <si>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</si>
  <si>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</si>
  <si>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</si>
  <si>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</si>
  <si>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</si>
  <si>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</si>
  <si>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</si>
  <si>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</si>
  <si>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</si>
  <si>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</si>
  <si>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</si>
  <si>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</si>
  <si>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</si>
  <si>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</si>
  <si>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</si>
  <si>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</si>
  <si>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</si>
  <si>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</si>
  <si>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</si>
  <si>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</si>
  <si>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</si>
  <si>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</si>
  <si>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</si>
  <si>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</si>
  <si>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</si>
  <si>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</si>
  <si>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</si>
  <si>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</si>
  <si>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</si>
  <si>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</si>
  <si>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</si>
  <si>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</si>
  <si>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</si>
  <si>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</si>
  <si>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</si>
  <si>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</si>
  <si>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</si>
  <si>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</si>
  <si>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</si>
  <si>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</si>
  <si>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</si>
  <si>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</si>
  <si>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</si>
  <si>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</si>
  <si>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</si>
  <si>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</si>
  <si>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</si>
  <si>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</si>
  <si>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</si>
  <si>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</si>
  <si>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</si>
  <si>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</si>
  <si>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</si>
  <si>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</si>
  <si>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</si>
  <si>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</si>
  <si>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</si>
  <si>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</si>
  <si>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</si>
  <si>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</si>
  <si>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</si>
  <si>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</si>
  <si>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</si>
  <si>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</si>
  <si>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</si>
  <si>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</si>
  <si>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</si>
  <si>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</si>
  <si>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</si>
  <si>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</si>
  <si>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</si>
  <si>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</si>
  <si>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</si>
  <si>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</si>
  <si>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</si>
  <si>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</si>
  <si>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</si>
  <si>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</si>
  <si>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</si>
  <si>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</si>
  <si>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</si>
  <si>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</si>
  <si>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</si>
  <si>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</si>
  <si>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</si>
  <si>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</si>
  <si>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</si>
  <si>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</si>
  <si>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</si>
  <si>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</si>
  <si>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</si>
  <si>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</si>
  <si>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</si>
  <si>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</si>
  <si>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</si>
  <si>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</si>
  <si>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</si>
  <si>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</si>
  <si>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</si>
  <si>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</si>
  <si>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</si>
  <si>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</si>
  <si>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</si>
  <si>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</si>
  <si>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</si>
  <si>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</si>
  <si>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</si>
  <si>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</si>
  <si>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</si>
  <si>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</si>
  <si>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</si>
  <si>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</si>
  <si>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</si>
  <si>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</si>
  <si>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</si>
  <si>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</si>
  <si>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</si>
  <si>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</si>
  <si>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</si>
  <si>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</si>
  <si>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</si>
  <si>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</si>
  <si>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</si>
  <si>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</si>
  <si>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</si>
  <si>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</si>
  <si>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</si>
  <si>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</si>
  <si>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</si>
  <si>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</si>
  <si>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</si>
  <si>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</si>
  <si>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</si>
  <si>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</si>
  <si>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</si>
  <si>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</si>
  <si>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</si>
  <si>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</si>
  <si>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</si>
  <si>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</si>
  <si>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</si>
  <si>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</si>
  <si>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</si>
  <si>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</si>
  <si>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</si>
  <si>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</si>
  <si>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</si>
  <si>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</si>
  <si>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</si>
  <si>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</si>
  <si>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</si>
  <si>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</si>
  <si>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</si>
  <si>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</si>
  <si>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</si>
  <si>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</si>
  <si>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</si>
  <si>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</si>
  <si>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</si>
  <si>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</si>
  <si>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</si>
  <si>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</si>
  <si>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</si>
  <si>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</si>
  <si>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</si>
  <si>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</si>
  <si>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</si>
  <si>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</si>
  <si>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</si>
  <si>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</si>
  <si>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</si>
  <si>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</si>
  <si>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</si>
  <si>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</si>
  <si>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</si>
  <si>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</si>
  <si>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</si>
  <si>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</si>
  <si>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</si>
  <si>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</si>
  <si>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</si>
  <si>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</si>
  <si>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</si>
  <si>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</si>
  <si>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</si>
  <si>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</si>
  <si>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</si>
  <si>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</si>
  <si>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</si>
  <si>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</si>
  <si>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</si>
  <si>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</si>
  <si>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</si>
  <si>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</si>
  <si>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</si>
  <si>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</si>
  <si>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</si>
  <si>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</si>
  <si>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</si>
  <si>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</si>
  <si>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</si>
  <si>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</si>
  <si>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</si>
  <si>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</si>
  <si>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</si>
  <si>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</si>
  <si>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</si>
  <si>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</si>
  <si>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</si>
  <si>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</si>
  <si>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</si>
  <si>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</si>
  <si>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</si>
  <si>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</si>
  <si>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</si>
  <si>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</si>
  <si>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</si>
  <si>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</si>
  <si>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</si>
  <si>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</si>
  <si>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</si>
  <si>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</si>
  <si>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</si>
  <si>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</si>
  <si>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</si>
  <si>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</si>
  <si>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</si>
  <si>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</si>
  <si>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</si>
  <si>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</si>
  <si>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</si>
  <si>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</si>
  <si>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</si>
  <si>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</si>
  <si>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</si>
  <si>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</si>
  <si>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</si>
  <si>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</si>
  <si>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</si>
  <si>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</si>
  <si>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</si>
  <si>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</si>
  <si>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</si>
  <si>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</si>
  <si>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</si>
  <si>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</si>
  <si>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</si>
  <si>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</si>
  <si>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</si>
  <si>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</si>
  <si>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</si>
  <si>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</si>
  <si>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</si>
  <si>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</si>
  <si>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</si>
  <si>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</si>
  <si>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</si>
  <si>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</si>
  <si>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</si>
  <si>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</si>
  <si>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</si>
  <si>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</si>
  <si>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</si>
  <si>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</si>
  <si>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</si>
  <si>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</si>
  <si>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</si>
  <si>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</si>
  <si>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</si>
  <si>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</si>
  <si>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</si>
  <si>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</si>
  <si>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</si>
  <si>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</si>
  <si>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</si>
  <si>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</si>
  <si>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</si>
  <si>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</si>
  <si>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</si>
  <si>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</si>
  <si>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</si>
  <si>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</si>
  <si>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</si>
  <si>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</si>
  <si>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</si>
  <si>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</si>
  <si>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</si>
  <si>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</si>
  <si>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</si>
  <si>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</si>
  <si>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</si>
  <si>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</si>
  <si>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</si>
  <si>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</si>
  <si>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</si>
  <si>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</si>
  <si>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</si>
  <si>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</si>
  <si>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</si>
  <si>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</si>
  <si>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</si>
  <si>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</si>
  <si>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</si>
  <si>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</si>
  <si>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</si>
  <si>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</si>
  <si>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</si>
  <si>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</si>
  <si>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</si>
  <si>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</si>
  <si>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</si>
  <si>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</si>
  <si>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</si>
  <si>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</si>
  <si>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</si>
  <si>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</si>
  <si>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</si>
  <si>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</si>
  <si>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</si>
  <si>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</si>
  <si>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</si>
  <si>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</si>
  <si>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</si>
  <si>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</si>
  <si>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</si>
  <si>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</si>
  <si>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</si>
  <si>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</si>
  <si>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</si>
  <si>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</si>
  <si>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</si>
  <si>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</si>
  <si>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</si>
  <si>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</si>
  <si>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</si>
  <si>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</si>
  <si>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</si>
  <si>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</si>
  <si>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</si>
  <si>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</si>
  <si>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</si>
  <si>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</si>
  <si>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</si>
  <si>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</si>
  <si>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</si>
  <si>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</si>
  <si>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</si>
  <si>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</si>
  <si>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</si>
  <si>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</si>
  <si>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</si>
  <si>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</si>
  <si>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</si>
  <si>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</si>
  <si>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</si>
  <si>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</si>
  <si>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</si>
  <si>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</si>
  <si>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</si>
  <si>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</si>
  <si>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</si>
  <si>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</si>
  <si>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</si>
  <si>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</si>
  <si>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</si>
  <si>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</si>
  <si>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</si>
  <si>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</si>
  <si>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</si>
  <si>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</si>
  <si>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</si>
  <si>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</si>
  <si>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</si>
  <si>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</si>
  <si>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</si>
  <si>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</si>
  <si>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</si>
  <si>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</si>
  <si>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</si>
  <si>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</si>
  <si>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</si>
  <si>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</si>
  <si>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</si>
  <si>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</si>
  <si>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</si>
  <si>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</si>
  <si>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</si>
  <si>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</si>
  <si>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</si>
  <si>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</si>
  <si>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</si>
  <si>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</si>
  <si>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</si>
  <si>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</si>
  <si>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</si>
  <si>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</si>
  <si>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</si>
  <si>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</si>
  <si>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</si>
  <si>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</si>
  <si>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</si>
  <si>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</si>
  <si>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</si>
  <si>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</si>
  <si>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</si>
  <si>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</si>
  <si>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</si>
  <si>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</si>
  <si>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</si>
  <si>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</si>
  <si>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</si>
  <si>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</si>
  <si>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</si>
  <si>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</si>
  <si>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</si>
  <si>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</si>
  <si>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</si>
  <si>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</si>
  <si>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</si>
  <si>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</si>
  <si>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</si>
  <si>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</si>
  <si>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</si>
  <si>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</si>
  <si>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</si>
  <si>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</si>
  <si>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</si>
  <si>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</si>
  <si>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</si>
  <si>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</si>
  <si>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</si>
  <si>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</si>
  <si>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</si>
  <si>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</si>
  <si>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</si>
  <si>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</si>
  <si>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</si>
  <si>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</si>
  <si>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</si>
  <si>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</si>
  <si>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</si>
  <si>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</si>
  <si>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</si>
  <si>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</si>
  <si>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</si>
  <si>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</si>
  <si>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</si>
  <si>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</si>
  <si>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</si>
  <si>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</si>
  <si>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</si>
  <si>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</si>
  <si>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</si>
  <si>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</si>
  <si>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</si>
  <si>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</si>
  <si>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</si>
  <si>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</si>
  <si>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</si>
  <si>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</si>
  <si>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</si>
  <si>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</si>
  <si>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</si>
  <si>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</si>
  <si>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</si>
  <si>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</si>
  <si>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</si>
  <si>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</si>
  <si>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</si>
  <si>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</si>
  <si>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</si>
  <si>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</si>
  <si>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</si>
  <si>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</si>
  <si>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</si>
  <si>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</si>
  <si>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</si>
  <si>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</si>
  <si>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</si>
  <si>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</si>
  <si>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</si>
  <si>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</si>
  <si>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</si>
  <si>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</si>
  <si>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</si>
  <si>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</si>
  <si>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</si>
  <si>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</si>
  <si>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</si>
  <si>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</si>
  <si>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</si>
  <si>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</si>
  <si>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</si>
  <si>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</si>
  <si>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</si>
  <si>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</si>
  <si>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</si>
  <si>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</si>
  <si>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</si>
  <si>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</si>
  <si>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</si>
  <si>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</si>
  <si>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</si>
  <si>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</si>
  <si>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</si>
  <si>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</si>
  <si>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</si>
  <si>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</si>
  <si>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</si>
  <si>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</si>
  <si>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</si>
  <si>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</si>
  <si>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</si>
  <si>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</si>
  <si>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</si>
  <si>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</si>
  <si>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</si>
  <si>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</si>
  <si>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</si>
  <si>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</si>
  <si>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</si>
  <si>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</si>
  <si>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</si>
  <si>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</si>
  <si>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</si>
  <si>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</si>
  <si>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</si>
  <si>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</si>
  <si>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</si>
  <si>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</si>
  <si>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</si>
  <si>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</si>
  <si>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</si>
  <si>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</si>
  <si>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</si>
  <si>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</si>
  <si>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</si>
  <si>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</si>
  <si>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</si>
  <si>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</si>
  <si>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</si>
  <si>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</si>
  <si>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</si>
  <si>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</si>
  <si>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</si>
  <si>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</si>
  <si>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</si>
  <si>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</si>
  <si>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</si>
  <si>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</si>
  <si>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</si>
  <si>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</si>
  <si>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</si>
  <si>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</si>
  <si>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</si>
  <si>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</si>
  <si>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</si>
  <si>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</si>
  <si>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</si>
  <si>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</si>
  <si>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</si>
  <si>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</si>
  <si>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</si>
  <si>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</si>
  <si>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</si>
  <si>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</si>
  <si>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</si>
  <si>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</si>
  <si>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</si>
  <si>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</si>
  <si>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</si>
  <si>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</si>
  <si>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</si>
  <si>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</si>
  <si>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</si>
  <si>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</si>
  <si>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</si>
  <si>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</si>
  <si>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</si>
  <si>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</si>
  <si>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</si>
  <si>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</si>
  <si>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</si>
  <si>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</si>
  <si>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</si>
  <si>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</si>
  <si>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</si>
  <si>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</si>
  <si>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</si>
  <si>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</si>
  <si>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</si>
  <si>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</si>
  <si>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</si>
  <si>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</si>
  <si>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</si>
  <si>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</si>
  <si>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</si>
  <si>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</si>
  <si>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</si>
  <si>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</si>
  <si>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</si>
  <si>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</si>
  <si>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</si>
  <si>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</si>
  <si>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</si>
  <si>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</si>
  <si>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</si>
  <si>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</si>
  <si>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</si>
  <si>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</si>
  <si>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</si>
  <si>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</si>
  <si>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</si>
  <si>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</si>
  <si>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</si>
  <si>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</si>
  <si>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</si>
  <si>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</si>
  <si>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</si>
  <si>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</si>
  <si>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</si>
  <si>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</si>
  <si>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</si>
  <si>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</si>
  <si>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</si>
  <si>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</si>
  <si>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</si>
  <si>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</si>
  <si>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</si>
  <si>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</si>
  <si>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</si>
  <si>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</si>
  <si>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</si>
  <si>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</si>
  <si>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</si>
  <si>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</si>
  <si>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</si>
  <si>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</si>
  <si>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</si>
  <si>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</si>
  <si>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</si>
  <si>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</si>
  <si>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</si>
  <si>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</si>
  <si>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</si>
  <si>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</si>
  <si>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</si>
  <si>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</si>
  <si>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</si>
  <si>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</si>
  <si>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</si>
  <si>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</si>
  <si>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</si>
  <si>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</si>
  <si>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</si>
  <si>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</si>
  <si>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</si>
  <si>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</si>
  <si>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</si>
  <si>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</si>
  <si>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</si>
  <si>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</si>
  <si>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</si>
  <si>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</si>
  <si>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</si>
  <si>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</si>
  <si>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</si>
  <si>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</si>
  <si>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</si>
  <si>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</si>
  <si>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</si>
  <si>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</si>
  <si>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</si>
  <si>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</si>
  <si>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</si>
  <si>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</si>
  <si>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</si>
  <si>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</si>
  <si>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</si>
  <si>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</si>
  <si>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</si>
  <si>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</si>
  <si>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</si>
  <si>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</si>
  <si>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</si>
  <si>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</si>
  <si>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</si>
  <si>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</si>
  <si>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</si>
  <si>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</si>
  <si>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</si>
  <si>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</si>
  <si>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</si>
  <si>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</si>
  <si>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</si>
  <si>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</si>
  <si>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</si>
  <si>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</si>
  <si>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</si>
  <si>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</si>
  <si>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</si>
  <si>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</si>
  <si>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</si>
  <si>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</si>
  <si>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</si>
  <si>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</si>
  <si>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</si>
  <si>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</si>
  <si>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</si>
  <si>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</si>
  <si>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</si>
  <si>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</si>
  <si>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</si>
  <si>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</si>
  <si>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</si>
  <si>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</si>
  <si>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</si>
  <si>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</si>
  <si>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</si>
  <si>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</si>
  <si>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</si>
  <si>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</si>
  <si>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</si>
  <si>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</si>
  <si>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</si>
  <si>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</si>
  <si>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</si>
  <si>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</si>
  <si>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</si>
  <si>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</si>
  <si>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</si>
  <si>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</si>
  <si>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</si>
  <si>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</si>
  <si>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</si>
  <si>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</si>
  <si>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</si>
  <si>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</si>
  <si>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</si>
  <si>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</si>
  <si>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</si>
  <si>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</si>
  <si>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</si>
  <si>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</si>
  <si>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</si>
  <si>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</si>
  <si>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</si>
  <si>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</si>
  <si>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</si>
  <si>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</si>
  <si>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</si>
  <si>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</si>
  <si>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</si>
  <si>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</si>
  <si>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</si>
  <si>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</si>
  <si>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</si>
  <si>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</si>
  <si>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</si>
  <si>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</si>
  <si>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</si>
  <si>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</si>
  <si>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</si>
  <si>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</si>
  <si>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</si>
  <si>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</si>
  <si>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</si>
  <si>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</si>
  <si>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</si>
  <si>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</si>
  <si>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</si>
  <si>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</si>
  <si>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</si>
  <si>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</si>
  <si>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</si>
  <si>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</si>
  <si>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</si>
  <si>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</si>
  <si>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</si>
  <si>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</si>
  <si>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</si>
  <si>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</si>
  <si>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</si>
  <si>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</si>
  <si>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</si>
  <si>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</si>
  <si>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</si>
  <si>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</si>
  <si>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</si>
  <si>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</si>
  <si>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</si>
  <si>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</si>
  <si>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</si>
  <si>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</si>
  <si>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</si>
  <si>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</si>
  <si>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</si>
  <si>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</si>
  <si>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</si>
  <si>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</si>
  <si>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</si>
  <si>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</si>
  <si>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</si>
  <si>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</si>
  <si>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</si>
  <si>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</si>
  <si>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</si>
  <si>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</si>
  <si>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</si>
  <si>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</si>
  <si>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</si>
  <si>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</si>
  <si>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</si>
  <si>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</si>
  <si>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</si>
  <si>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</si>
  <si>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</si>
  <si>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</si>
  <si>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</si>
  <si>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</si>
  <si>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</si>
  <si>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</si>
  <si>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</si>
  <si>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</si>
  <si>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</si>
  <si>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</si>
  <si>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</si>
  <si>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</si>
  <si>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</si>
  <si>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</si>
  <si>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</si>
  <si>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</si>
  <si>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</si>
  <si>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</si>
  <si>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</si>
  <si>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</si>
  <si>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</si>
  <si>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</si>
  <si>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</si>
  <si>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</si>
  <si>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</si>
  <si>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</si>
  <si>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</si>
  <si>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</si>
  <si>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</si>
  <si>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</si>
  <si>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</si>
  <si>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</si>
  <si>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</si>
  <si>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</si>
  <si>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</si>
  <si>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</si>
  <si>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</si>
  <si>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</si>
  <si>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</si>
  <si>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</si>
  <si>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</si>
  <si>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</si>
  <si>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</si>
  <si>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</si>
  <si>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</si>
  <si>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</si>
  <si>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</si>
  <si>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</si>
  <si>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</si>
  <si>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</si>
  <si>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</si>
  <si>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</si>
  <si>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</si>
  <si>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</si>
  <si>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</si>
  <si>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</si>
  <si>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</si>
  <si>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</si>
  <si>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</si>
  <si>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</si>
  <si>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</si>
  <si>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</si>
  <si>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</si>
  <si>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</si>
  <si>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</si>
  <si>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</si>
  <si>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</si>
  <si>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</si>
  <si>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</si>
  <si>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</si>
  <si>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</si>
  <si>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</si>
  <si>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</si>
  <si>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</si>
  <si>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</si>
  <si>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</si>
  <si>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</si>
  <si>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</si>
  <si>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</si>
  <si>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</si>
  <si>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</si>
  <si>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</si>
  <si>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</si>
  <si>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</si>
  <si>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</si>
  <si>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</si>
  <si>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</si>
  <si>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</si>
  <si>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</si>
  <si>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</si>
  <si>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</si>
  <si>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</si>
  <si>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</si>
  <si>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</si>
  <si>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</si>
  <si>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</si>
  <si>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</si>
  <si>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</si>
  <si>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</si>
  <si>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</si>
  <si>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</si>
  <si>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</si>
  <si>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</si>
  <si>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</si>
  <si>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</si>
  <si>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</si>
  <si>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</si>
  <si>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</si>
  <si>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</si>
  <si>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</si>
  <si>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</si>
  <si>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</si>
  <si>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</si>
  <si>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</si>
  <si>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</si>
  <si>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</si>
  <si>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</si>
  <si>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</si>
  <si>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</si>
  <si>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</si>
  <si>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</si>
  <si>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</si>
  <si>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</si>
  <si>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</si>
  <si>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</si>
  <si>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</si>
  <si>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</si>
  <si>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</si>
  <si>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</si>
  <si>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</si>
  <si>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</si>
  <si>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</si>
  <si>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</si>
  <si>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</si>
  <si>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</si>
  <si>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</si>
  <si>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</si>
  <si>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</si>
  <si>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</si>
  <si>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</si>
  <si>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</si>
  <si>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</si>
  <si>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</si>
  <si>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</si>
  <si>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</si>
  <si>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</si>
  <si>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</si>
  <si>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</si>
  <si>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</si>
  <si>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</si>
  <si>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</si>
  <si>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</si>
  <si>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</si>
  <si>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</si>
  <si>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</si>
  <si>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</si>
  <si>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</si>
  <si>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</si>
  <si>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</si>
  <si>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</si>
  <si>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</si>
  <si>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</si>
  <si>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</si>
  <si>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</si>
  <si>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</si>
  <si>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</si>
  <si>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</si>
  <si>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</si>
  <si>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</si>
  <si>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</si>
  <si>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</si>
  <si>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</si>
  <si>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</si>
  <si>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</si>
  <si>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</si>
  <si>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</si>
  <si>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</si>
  <si>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</si>
  <si>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</si>
  <si>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</si>
  <si>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</si>
  <si>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</si>
  <si>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</si>
  <si>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</si>
  <si>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</si>
  <si>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</si>
  <si>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</si>
  <si>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</si>
  <si>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</si>
  <si>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</si>
  <si>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</si>
  <si>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</si>
  <si>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</si>
  <si>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</si>
  <si>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</si>
  <si>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</si>
  <si>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</si>
  <si>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</si>
  <si>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</si>
  <si>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</si>
  <si>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</si>
  <si>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</si>
  <si>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</si>
  <si>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</si>
  <si>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</si>
  <si>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</si>
  <si>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</si>
  <si>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</si>
  <si>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</si>
  <si>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</si>
  <si>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</si>
  <si>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</si>
  <si>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</si>
  <si>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</si>
  <si>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</si>
  <si>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</si>
  <si>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</si>
  <si>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</si>
  <si>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</si>
  <si>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</si>
  <si>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</si>
  <si>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</si>
  <si>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</si>
  <si>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</si>
  <si>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</si>
  <si>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</si>
  <si>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</si>
  <si>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</si>
  <si>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</si>
  <si>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</si>
  <si>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</si>
  <si>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</si>
  <si>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</si>
  <si>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</si>
  <si>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</si>
  <si>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</si>
  <si>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</si>
  <si>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</si>
  <si>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</si>
  <si>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</si>
  <si>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</si>
  <si>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</si>
  <si>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</si>
  <si>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</si>
  <si>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</si>
  <si>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</si>
  <si>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</si>
  <si>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</si>
  <si>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</si>
  <si>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</si>
  <si>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</si>
  <si>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</si>
  <si>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</si>
  <si>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</si>
  <si>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</si>
  <si>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</si>
  <si>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</si>
  <si>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</si>
  <si>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</si>
  <si>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</si>
  <si>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</si>
  <si>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</si>
  <si>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</si>
  <si>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</si>
  <si>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</si>
  <si>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</si>
  <si>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</si>
  <si>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</si>
  <si>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</si>
  <si>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</si>
  <si>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</si>
  <si>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</si>
  <si>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</si>
  <si>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</si>
  <si>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</si>
  <si>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</si>
  <si>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</si>
  <si>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</si>
  <si>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</si>
  <si>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</si>
  <si>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</si>
  <si>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</si>
  <si>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</si>
  <si>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</si>
  <si>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</si>
  <si>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</si>
  <si>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</si>
  <si>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</si>
  <si>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</si>
  <si>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</si>
  <si>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</si>
  <si>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</si>
  <si>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</si>
  <si>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</si>
  <si>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</si>
  <si>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</si>
  <si>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</si>
  <si>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</si>
  <si>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</si>
  <si>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</si>
  <si>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</si>
  <si>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</si>
  <si>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</si>
  <si>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</si>
  <si>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</si>
  <si>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</si>
  <si>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</si>
  <si>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</si>
  <si>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</si>
  <si>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</si>
  <si>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</si>
  <si>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</si>
  <si>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</si>
  <si>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</si>
  <si>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</si>
  <si>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</si>
  <si>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</si>
  <si>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</si>
  <si>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</si>
  <si>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</si>
  <si>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</si>
  <si>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</si>
  <si>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</si>
  <si>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</si>
  <si>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</si>
  <si>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</si>
  <si>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</si>
  <si>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</si>
  <si>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</si>
  <si>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</si>
  <si>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</si>
  <si>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</si>
  <si>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</si>
  <si>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</si>
  <si>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</si>
  <si>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</si>
  <si>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</si>
  <si>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</si>
  <si>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</si>
  <si>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</si>
  <si>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</si>
  <si>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</si>
  <si>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</si>
  <si>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</si>
  <si>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</si>
  <si>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</si>
  <si>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</si>
  <si>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</si>
  <si>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</si>
  <si>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</si>
  <si>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</si>
  <si>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</si>
  <si>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</si>
  <si>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</si>
  <si>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</si>
  <si>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</si>
  <si>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</si>
  <si>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</si>
  <si>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</si>
  <si>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</si>
  <si>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</si>
  <si>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</si>
  <si>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</si>
  <si>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</si>
  <si>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</si>
  <si>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</si>
  <si>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</si>
  <si>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</si>
  <si>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</si>
  <si>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</si>
  <si>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</si>
  <si>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</si>
  <si>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</si>
  <si>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</si>
  <si>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</si>
  <si>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</si>
  <si>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</si>
  <si>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</si>
  <si>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</si>
  <si>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</si>
  <si>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</si>
  <si>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</si>
  <si>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</si>
  <si>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</si>
  <si>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</si>
  <si>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</si>
  <si>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</si>
  <si>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</si>
  <si>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</si>
  <si>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</si>
  <si>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</si>
  <si>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</si>
  <si>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</si>
  <si>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</si>
  <si>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</si>
  <si>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</si>
  <si>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</si>
  <si>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</si>
  <si>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</si>
  <si>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</si>
  <si>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</si>
  <si>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</si>
  <si>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</si>
  <si>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</si>
  <si>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</si>
  <si>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</si>
  <si>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</si>
  <si>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</si>
  <si>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</si>
  <si>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</si>
  <si>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</si>
  <si>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</si>
  <si>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</si>
  <si>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</si>
  <si>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</si>
  <si>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</si>
  <si>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</si>
  <si>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</si>
  <si>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</si>
  <si>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</si>
  <si>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</si>
  <si>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</si>
  <si>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</si>
  <si>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</si>
  <si>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</si>
  <si>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</si>
  <si>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</si>
  <si>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</si>
  <si>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</si>
  <si>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</si>
  <si>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</si>
  <si>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</si>
  <si>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</si>
  <si>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</si>
  <si>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</si>
  <si>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</si>
  <si>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</si>
  <si>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</si>
  <si>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</si>
  <si>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</si>
  <si>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</si>
  <si>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</si>
  <si>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</si>
  <si>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</si>
  <si>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</si>
  <si>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</si>
  <si>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</si>
  <si>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</si>
  <si>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</si>
  <si>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</si>
  <si>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</si>
  <si>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</si>
  <si>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</si>
  <si>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</si>
  <si>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</si>
  <si>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</si>
  <si>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</si>
  <si>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</si>
  <si>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</si>
  <si>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</si>
  <si>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</si>
  <si>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</si>
  <si>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</si>
  <si>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</si>
  <si>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</si>
  <si>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</si>
  <si>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</si>
  <si>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</si>
  <si>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</si>
  <si>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</si>
  <si>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</si>
  <si>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</si>
  <si>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</si>
  <si>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</si>
  <si>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</si>
  <si>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</si>
  <si>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</si>
  <si>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</si>
  <si>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</si>
  <si>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</si>
  <si>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</si>
  <si>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</si>
  <si>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</si>
  <si>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</si>
  <si>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</si>
  <si>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</si>
  <si>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</si>
  <si>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</si>
  <si>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</si>
  <si>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</si>
  <si>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</si>
  <si>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</si>
  <si>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</si>
  <si>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</si>
  <si>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</si>
  <si>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</si>
  <si>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</si>
  <si>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</si>
  <si>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</si>
  <si>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</si>
  <si>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</si>
  <si>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</si>
  <si>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</si>
  <si>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</si>
  <si>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</si>
  <si>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</si>
  <si>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</si>
  <si>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</si>
  <si>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</si>
  <si>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</si>
  <si>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</si>
  <si>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</si>
  <si>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</si>
  <si>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</si>
  <si>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</si>
  <si>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</si>
  <si>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</si>
  <si>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</si>
  <si>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</si>
  <si>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</si>
  <si>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</si>
  <si>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</si>
  <si>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</si>
  <si>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</si>
  <si>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</si>
  <si>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</si>
  <si>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</si>
  <si>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</si>
  <si>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</si>
  <si>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</si>
  <si>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</si>
  <si>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</si>
  <si>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</si>
  <si>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</si>
  <si>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</si>
  <si>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</si>
  <si>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</si>
  <si>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</si>
  <si>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</si>
  <si>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</si>
  <si>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</si>
  <si>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</si>
  <si>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</si>
  <si>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</si>
  <si>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</si>
  <si>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</si>
  <si>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</si>
  <si>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</si>
  <si>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</si>
  <si>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</si>
  <si>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</si>
  <si>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</si>
  <si>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</si>
  <si>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</si>
  <si>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</si>
  <si>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</si>
  <si>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</si>
  <si>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</si>
  <si>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</si>
  <si>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</si>
  <si>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</si>
  <si>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</si>
  <si>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</si>
  <si>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</si>
  <si>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</si>
  <si>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</si>
  <si>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</si>
  <si>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</si>
  <si>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</si>
  <si>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</si>
  <si>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</si>
  <si>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</si>
  <si>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</si>
  <si>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</si>
  <si>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</si>
  <si>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</si>
  <si>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</si>
  <si>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</si>
  <si>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</si>
  <si>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</si>
  <si>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</si>
  <si>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</si>
  <si>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</si>
  <si>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</si>
  <si>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</si>
  <si>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</si>
  <si>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</si>
  <si>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</si>
  <si>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</si>
  <si>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</si>
  <si>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</si>
  <si>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</si>
  <si>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</si>
  <si>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</si>
  <si>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</si>
  <si>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</si>
  <si>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</si>
  <si>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</si>
  <si>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</si>
  <si>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</si>
  <si>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</si>
  <si>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</si>
  <si>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</si>
  <si>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</si>
  <si>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</si>
  <si>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</si>
  <si>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</si>
  <si>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</si>
  <si>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</si>
  <si>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</si>
  <si>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</si>
  <si>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</si>
  <si>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</si>
  <si>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</si>
  <si>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</si>
  <si>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</si>
  <si>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</si>
  <si>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</si>
  <si>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</si>
  <si>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</si>
  <si>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</si>
  <si>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</si>
  <si>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</si>
  <si>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</si>
  <si>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</si>
  <si>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</si>
  <si>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</si>
  <si>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</si>
  <si>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</si>
  <si>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</si>
  <si>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</si>
  <si>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</si>
  <si>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</si>
  <si>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</si>
  <si>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</si>
  <si>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</si>
  <si>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</si>
  <si>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</si>
  <si>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</si>
  <si>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</si>
  <si>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</si>
  <si>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</si>
  <si>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</si>
  <si>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</si>
  <si>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</si>
  <si>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</si>
  <si>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</si>
  <si>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</si>
  <si>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</si>
  <si>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</si>
  <si>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</si>
  <si>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</si>
  <si>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</si>
  <si>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</si>
  <si>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</si>
  <si>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</si>
  <si>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</si>
  <si>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</si>
  <si>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</si>
  <si>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</si>
  <si>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</si>
  <si>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</si>
  <si>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</si>
  <si>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</si>
  <si>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</si>
  <si>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</si>
  <si>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</si>
  <si>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</si>
  <si>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</si>
  <si>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</si>
  <si>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</si>
  <si>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</si>
  <si>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</si>
  <si>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</si>
  <si>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</si>
  <si>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</si>
  <si>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</si>
  <si>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</si>
  <si>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</si>
  <si>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</si>
  <si>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</si>
  <si>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</si>
  <si>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</si>
  <si>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</si>
  <si>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</si>
  <si>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</si>
  <si>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</si>
  <si>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</si>
  <si>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</si>
  <si>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</si>
  <si>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</si>
  <si>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</si>
  <si>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</si>
  <si>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</si>
  <si>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</si>
  <si>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</si>
  <si>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</si>
  <si>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</si>
  <si>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</si>
  <si>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</si>
  <si>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</si>
  <si>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</si>
  <si>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</si>
  <si>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</si>
  <si>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</si>
  <si>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</si>
  <si>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</si>
  <si>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</si>
  <si>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</si>
  <si>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</si>
  <si>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</si>
  <si>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</si>
  <si>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</si>
  <si>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</si>
  <si>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</si>
  <si>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</si>
  <si>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</si>
  <si>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</si>
  <si>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</si>
  <si>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</si>
  <si>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</si>
  <si>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</si>
  <si>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</si>
  <si>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</si>
  <si>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</si>
  <si>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</si>
  <si>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</si>
  <si>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</si>
  <si>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</si>
  <si>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</si>
  <si>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</si>
  <si>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</si>
  <si>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</si>
  <si>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</si>
  <si>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</si>
  <si>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</si>
  <si>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</si>
  <si>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</si>
  <si>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</si>
  <si>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</si>
  <si>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</si>
  <si>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</si>
  <si>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</si>
  <si>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</si>
  <si>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</si>
  <si>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</si>
  <si>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</si>
  <si>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</si>
  <si>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</si>
  <si>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</si>
  <si>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</si>
  <si>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</si>
  <si>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</si>
  <si>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</si>
  <si>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</si>
  <si>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</si>
  <si>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</si>
  <si>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</si>
  <si>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</si>
  <si>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</si>
  <si>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</si>
  <si>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</si>
  <si>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</si>
  <si>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</si>
  <si>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</si>
  <si>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</si>
  <si>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</si>
  <si>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</si>
  <si>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</si>
  <si>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</si>
  <si>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</si>
  <si>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</si>
  <si>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</si>
  <si>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</si>
  <si>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</si>
  <si>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</si>
  <si>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</si>
  <si>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</si>
  <si>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</si>
  <si>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</si>
  <si>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</si>
  <si>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</si>
  <si>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</si>
  <si>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</si>
  <si>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</si>
  <si>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</si>
  <si>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</si>
  <si>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</si>
  <si>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</si>
  <si>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</si>
  <si>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</si>
  <si>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</si>
  <si>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</si>
  <si>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</si>
  <si>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</si>
  <si>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</si>
  <si>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</si>
  <si>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</si>
  <si>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</si>
  <si>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</si>
  <si>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</si>
  <si>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</si>
  <si>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</si>
  <si>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</si>
  <si>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</si>
  <si>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</si>
  <si>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</si>
  <si>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</si>
  <si>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</si>
  <si>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</si>
  <si>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</si>
  <si>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</si>
  <si>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</si>
  <si>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</si>
  <si>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</si>
  <si>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</si>
  <si>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</si>
  <si>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</si>
  <si>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</si>
  <si>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</si>
  <si>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</si>
  <si>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</si>
  <si>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</si>
  <si>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</si>
  <si>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</si>
  <si>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</si>
  <si>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</si>
  <si>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</si>
  <si>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</si>
  <si>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</si>
  <si>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</si>
  <si>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</si>
  <si>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</si>
  <si>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</si>
  <si>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</si>
  <si>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</si>
  <si>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</si>
  <si>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</si>
  <si>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</si>
  <si>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</si>
  <si>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</si>
  <si>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</si>
  <si>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</si>
  <si>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</si>
  <si>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</si>
  <si>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</si>
  <si>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</si>
  <si>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</si>
  <si>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</si>
  <si>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</si>
  <si>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</si>
  <si>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</si>
  <si>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</si>
  <si>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</si>
  <si>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</si>
  <si>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</si>
  <si>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</si>
  <si>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</si>
  <si>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</si>
  <si>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</si>
  <si>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</si>
  <si>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</si>
  <si>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</si>
  <si>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</si>
  <si>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</si>
  <si>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</si>
  <si>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</si>
  <si>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</si>
  <si>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</si>
  <si>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</si>
  <si>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</si>
  <si>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</si>
  <si>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</si>
  <si>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</si>
  <si>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</si>
  <si>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</si>
  <si>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</si>
  <si>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</si>
  <si>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</si>
  <si>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</si>
  <si>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</si>
  <si>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</si>
  <si>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</si>
  <si>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</si>
  <si>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</si>
  <si>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</si>
  <si>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</si>
  <si>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</si>
  <si>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</si>
  <si>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</si>
  <si>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</si>
  <si>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</si>
  <si>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</si>
  <si>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</si>
  <si>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</si>
  <si>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</si>
  <si>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</si>
  <si>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</si>
  <si>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</si>
  <si>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</si>
  <si>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</si>
  <si>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</si>
  <si>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</si>
  <si>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</si>
  <si>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</si>
  <si>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</si>
  <si>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</si>
  <si>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</si>
  <si>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</si>
  <si>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</si>
  <si>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</si>
  <si>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</si>
  <si>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</si>
  <si>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</si>
  <si>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</si>
  <si>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</si>
  <si>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</si>
  <si>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</si>
  <si>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</si>
  <si>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</si>
  <si>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</si>
  <si>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</si>
  <si>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</si>
  <si>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</si>
  <si>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</si>
  <si>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</si>
  <si>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</si>
  <si>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</si>
  <si>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</si>
  <si>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</si>
  <si>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</si>
  <si>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</si>
  <si>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</si>
  <si>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</si>
  <si>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</si>
  <si>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</si>
  <si>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</si>
  <si>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</si>
  <si>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</si>
  <si>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</si>
  <si>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</si>
  <si>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</si>
  <si>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</si>
  <si>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</si>
  <si>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</si>
  <si>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</si>
  <si>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</si>
  <si>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</si>
  <si>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</si>
  <si>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</si>
  <si>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</si>
  <si>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</si>
  <si>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</si>
  <si>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</si>
  <si>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</si>
  <si>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</si>
  <si>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</si>
  <si>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</si>
  <si>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</si>
  <si>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</si>
  <si>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</si>
  <si>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</si>
  <si>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</si>
  <si>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</si>
  <si>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</si>
  <si>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</si>
  <si>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</si>
  <si>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</si>
  <si>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</si>
  <si>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</si>
  <si>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</si>
  <si>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</si>
  <si>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</si>
  <si>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</si>
  <si>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</si>
  <si>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</si>
  <si>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</si>
  <si>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</si>
  <si>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</si>
  <si>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</si>
  <si>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</si>
  <si>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</si>
  <si>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</si>
  <si>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</si>
  <si>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</si>
  <si>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</si>
  <si>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</si>
  <si>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</si>
  <si>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</si>
  <si>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</si>
  <si>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</si>
  <si>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</si>
  <si>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</si>
  <si>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</si>
  <si>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</si>
  <si>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</si>
  <si>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</si>
  <si>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</si>
  <si>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</si>
  <si>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</si>
  <si>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</si>
  <si>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</si>
  <si>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</si>
  <si>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</si>
  <si>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</si>
  <si>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</si>
  <si>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</si>
  <si>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</si>
  <si>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</si>
  <si>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</si>
  <si>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</si>
  <si>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</si>
  <si>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</si>
  <si>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</si>
  <si>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</si>
  <si>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</si>
  <si>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</si>
  <si>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</si>
  <si>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</si>
  <si>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</si>
  <si>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</si>
  <si>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</si>
  <si>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</si>
  <si>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</si>
  <si>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</si>
  <si>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</si>
  <si>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</si>
  <si>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</si>
  <si>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</si>
  <si>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</si>
  <si>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</si>
  <si>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</si>
  <si>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</si>
  <si>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</si>
  <si>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</si>
  <si>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</si>
  <si>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</si>
  <si>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</si>
  <si>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</si>
  <si>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</si>
  <si>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</si>
  <si>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</si>
  <si>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</si>
  <si>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</si>
  <si>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</si>
  <si>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</si>
  <si>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</si>
  <si>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</si>
  <si>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</si>
  <si>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</si>
  <si>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</si>
  <si>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</si>
  <si>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</si>
  <si>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</si>
  <si>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</si>
  <si>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</si>
  <si>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</si>
  <si>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</si>
  <si>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</si>
  <si>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</si>
  <si>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</si>
  <si>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</si>
  <si>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</si>
  <si>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</si>
  <si>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</si>
  <si>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</si>
  <si>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</si>
  <si>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</si>
  <si>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</si>
  <si>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</si>
  <si>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</si>
  <si>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</si>
  <si>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</si>
  <si>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</si>
  <si>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</si>
  <si>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</si>
  <si>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</si>
  <si>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</si>
  <si>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</si>
  <si>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</si>
  <si>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</si>
  <si>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</si>
  <si>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</si>
  <si>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</si>
  <si>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</si>
  <si>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</si>
  <si>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</si>
  <si>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</si>
  <si>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</si>
  <si>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</si>
  <si>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</si>
  <si>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</si>
  <si>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</si>
  <si>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</si>
  <si>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</si>
  <si>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</si>
  <si>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</si>
  <si>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</si>
  <si>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</si>
  <si>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</si>
  <si>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</si>
  <si>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</si>
  <si>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</si>
  <si>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</si>
  <si>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</si>
  <si>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</si>
  <si>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</si>
  <si>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</si>
  <si>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</si>
  <si>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</si>
  <si>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</si>
  <si>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</si>
  <si>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</si>
  <si>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</si>
  <si>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</si>
  <si>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</si>
  <si>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</si>
  <si>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</si>
  <si>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</si>
  <si>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</si>
  <si>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</si>
  <si>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</si>
  <si>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</si>
  <si>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</si>
  <si>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</si>
  <si>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</si>
  <si>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</si>
  <si>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</si>
  <si>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</si>
  <si>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</si>
  <si>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</si>
  <si>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</si>
  <si>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</si>
  <si>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</si>
  <si>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</si>
  <si>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</si>
  <si>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</si>
  <si>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</si>
  <si>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</si>
  <si>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</si>
  <si>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</si>
  <si>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</si>
  <si>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</si>
  <si>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</si>
  <si>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</si>
  <si>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</si>
  <si>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</si>
  <si>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</si>
  <si>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</si>
  <si>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</si>
  <si>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</si>
  <si>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</si>
  <si>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</si>
  <si>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</si>
  <si>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</si>
  <si>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</si>
  <si>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</si>
  <si>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</si>
  <si>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</si>
  <si>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</si>
  <si>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</si>
  <si>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</si>
  <si>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</si>
  <si>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</si>
  <si>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</si>
  <si>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</si>
  <si>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</si>
  <si>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</si>
  <si>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</si>
  <si>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</si>
  <si>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</si>
  <si>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</si>
  <si>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</si>
  <si>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</si>
  <si>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</si>
  <si>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</si>
  <si>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</si>
  <si>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</si>
  <si>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</si>
  <si>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</si>
  <si>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</si>
  <si>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</si>
  <si>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</si>
  <si>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</si>
  <si>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</si>
  <si>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</si>
  <si>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</si>
  <si>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</si>
  <si>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</si>
  <si>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</si>
  <si>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</si>
  <si>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</si>
  <si>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</si>
  <si>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</si>
  <si>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</si>
  <si>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</si>
  <si>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</si>
  <si>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</si>
  <si>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</si>
  <si>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</si>
  <si>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</si>
  <si>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</si>
  <si>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</si>
  <si>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</si>
  <si>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</si>
  <si>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</si>
  <si>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</si>
  <si>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</si>
  <si>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</si>
  <si>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</si>
  <si>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</si>
  <si>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</si>
  <si>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</si>
  <si>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</si>
  <si>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</si>
  <si>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</si>
  <si>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</si>
  <si>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</si>
  <si>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</si>
  <si>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</si>
  <si>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</si>
  <si>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</si>
  <si>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</si>
  <si>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</si>
  <si>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</si>
  <si>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</si>
  <si>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</si>
  <si>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</si>
  <si>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</si>
  <si>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</si>
  <si>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</si>
  <si>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</si>
  <si>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</si>
  <si>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</si>
  <si>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</si>
  <si>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</si>
  <si>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</si>
  <si>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</si>
  <si>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</si>
  <si>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</si>
  <si>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</si>
  <si>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</si>
  <si>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</si>
  <si>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</si>
  <si>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</si>
  <si>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</si>
  <si>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</si>
  <si>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</si>
  <si>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</si>
  <si>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</si>
  <si>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</si>
  <si>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</si>
  <si>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</si>
  <si>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</si>
  <si>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</si>
  <si>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</si>
  <si>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</si>
  <si>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</si>
  <si>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</si>
  <si>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</si>
  <si>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</si>
  <si>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</si>
  <si>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</si>
  <si>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</si>
  <si>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</si>
  <si>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</si>
  <si>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</si>
  <si>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</si>
  <si>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</si>
  <si>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</si>
  <si>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</si>
  <si>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</si>
  <si>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</si>
  <si>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</si>
  <si>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</si>
  <si>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</si>
  <si>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</si>
  <si>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</si>
  <si>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</si>
  <si>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</si>
  <si>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</si>
  <si>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</si>
  <si>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</si>
  <si>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</si>
  <si>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</si>
  <si>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</si>
  <si>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</si>
  <si>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</si>
  <si>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</si>
  <si>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</si>
  <si>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</si>
  <si>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</si>
  <si>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</si>
  <si>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</si>
  <si>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</si>
  <si>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</si>
  <si>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</si>
  <si>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</si>
  <si>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</si>
  <si>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</si>
  <si>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</si>
  <si>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</si>
  <si>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</si>
  <si>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</si>
  <si>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</si>
  <si>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</si>
  <si>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</si>
  <si>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</si>
  <si>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</si>
  <si>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</si>
  <si>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</si>
  <si>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</si>
  <si>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</si>
  <si>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</si>
  <si>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</si>
  <si>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</si>
  <si>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</si>
  <si>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</si>
  <si>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</si>
  <si>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</si>
  <si>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</si>
  <si>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</si>
  <si>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</si>
  <si>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</si>
  <si>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</si>
  <si>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</si>
  <si>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</si>
  <si>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</si>
  <si>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</si>
  <si>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</si>
  <si>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</si>
  <si>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</si>
  <si>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</si>
  <si>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</si>
  <si>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</si>
  <si>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</si>
  <si>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</si>
  <si>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</si>
  <si>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</si>
  <si>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</si>
  <si>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</si>
  <si>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</si>
  <si>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</si>
  <si>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</si>
  <si>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</si>
  <si>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</si>
  <si>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</si>
  <si>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</si>
  <si>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</si>
  <si>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</si>
  <si>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</si>
  <si>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</si>
  <si>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</si>
  <si>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</si>
  <si>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</si>
  <si>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</si>
  <si>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</si>
  <si>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</si>
  <si>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</si>
  <si>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</si>
  <si>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</si>
  <si>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</si>
  <si>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</si>
  <si>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</si>
  <si>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</si>
  <si>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</si>
  <si>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</si>
  <si>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</si>
  <si>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</si>
  <si>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</si>
  <si>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</si>
  <si>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</si>
  <si>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</si>
  <si>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</si>
  <si>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</si>
  <si>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</si>
  <si>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</si>
  <si>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</si>
  <si>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</si>
  <si>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</si>
  <si>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</si>
  <si>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</si>
  <si>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</si>
  <si>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</si>
  <si>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</si>
  <si>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</si>
  <si>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</si>
  <si>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</si>
  <si>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</si>
  <si>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</si>
  <si>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</si>
  <si>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</si>
  <si>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</si>
  <si>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</si>
  <si>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</si>
  <si>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</si>
  <si>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</si>
  <si>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</si>
  <si>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</si>
  <si>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</si>
  <si>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</si>
  <si>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</si>
  <si>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</si>
  <si>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</si>
  <si>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</si>
  <si>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</si>
  <si>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</si>
  <si>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</si>
  <si>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</si>
  <si>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</si>
  <si>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</si>
  <si>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</si>
  <si>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</si>
  <si>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</si>
  <si>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</si>
  <si>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</si>
  <si>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</si>
  <si>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</si>
  <si>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</si>
  <si>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</si>
  <si>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</si>
  <si>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</si>
  <si>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</si>
  <si>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</si>
  <si>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</si>
  <si>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</si>
  <si>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</si>
  <si>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</si>
  <si>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</si>
  <si>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</si>
  <si>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</si>
  <si>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</si>
  <si>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</si>
  <si>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</si>
  <si>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</si>
  <si>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</si>
  <si>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</si>
  <si>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</si>
  <si>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</si>
  <si>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</si>
  <si>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</si>
  <si>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</si>
  <si>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</si>
  <si>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</si>
  <si>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</si>
  <si>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</si>
  <si>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</si>
  <si>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</si>
  <si>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</si>
  <si>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</si>
  <si>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</si>
  <si>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</si>
  <si>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</si>
  <si>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</si>
  <si>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</si>
  <si>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</si>
  <si>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</si>
  <si>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</si>
  <si>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</si>
  <si>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</si>
  <si>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</si>
  <si>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</si>
  <si>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</si>
  <si>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</si>
  <si>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</si>
  <si>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</si>
  <si>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</si>
  <si>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</si>
  <si>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</si>
  <si>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</si>
  <si>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</si>
  <si>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</si>
  <si>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</si>
  <si>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</si>
  <si>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</si>
  <si>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</si>
  <si>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</si>
  <si>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</si>
  <si>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</si>
  <si>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</si>
  <si>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</si>
  <si>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</si>
  <si>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</si>
  <si>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</si>
  <si>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</si>
  <si>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</si>
  <si>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</si>
  <si>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</si>
  <si>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</si>
  <si>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</si>
  <si>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</si>
  <si>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</si>
  <si>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</si>
  <si>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</si>
  <si>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</si>
  <si>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</si>
  <si>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</si>
  <si>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</si>
  <si>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</si>
  <si>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</si>
  <si>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</si>
  <si>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</si>
  <si>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</si>
  <si>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</si>
  <si>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</si>
  <si>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</si>
  <si>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</si>
  <si>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</si>
  <si>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</si>
  <si>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</si>
  <si>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</si>
  <si>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</si>
  <si>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</si>
  <si>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</si>
  <si>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</si>
  <si>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</si>
  <si>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</si>
  <si>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</si>
  <si>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</si>
  <si>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</si>
  <si>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</si>
  <si>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</si>
  <si>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</si>
  <si>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</si>
  <si>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</si>
  <si>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</si>
  <si>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</si>
  <si>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</si>
  <si>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</si>
  <si>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</si>
  <si>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</si>
  <si>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</si>
  <si>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</si>
  <si>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</si>
  <si>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</si>
  <si>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</si>
  <si>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</si>
  <si>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</si>
  <si>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</si>
  <si>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</si>
  <si>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</si>
  <si>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</si>
  <si>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</si>
  <si>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</si>
  <si>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</si>
  <si>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</si>
  <si>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</si>
  <si>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</si>
  <si>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</si>
  <si>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</si>
  <si>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</si>
  <si>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</si>
  <si>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</si>
  <si>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</si>
  <si>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</si>
  <si>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</si>
  <si>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</si>
  <si>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</si>
  <si>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</si>
  <si>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</si>
  <si>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</si>
  <si>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</si>
  <si>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</si>
  <si>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</si>
  <si>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</si>
  <si>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</si>
  <si>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</si>
  <si>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</si>
  <si>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</si>
  <si>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</si>
  <si>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</si>
  <si>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</si>
  <si>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</si>
  <si>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</si>
  <si>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</si>
  <si>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</si>
  <si>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</si>
  <si>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</si>
  <si>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</si>
  <si>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</si>
  <si>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</si>
  <si>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</si>
  <si>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</si>
  <si>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</si>
  <si>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</si>
  <si>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</si>
  <si>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</si>
  <si>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</si>
  <si>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</si>
  <si>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</si>
  <si>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</si>
  <si>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</si>
  <si>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</si>
  <si>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</si>
  <si>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</si>
  <si>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</si>
  <si>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</si>
  <si>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</si>
  <si>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</si>
  <si>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</si>
  <si>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</si>
  <si>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</si>
  <si>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</si>
  <si>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</si>
  <si>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</si>
  <si>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</si>
  <si>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</si>
  <si>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</si>
  <si>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</si>
  <si>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</si>
  <si>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</si>
  <si>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</si>
  <si>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</si>
  <si>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</si>
  <si>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</si>
  <si>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</si>
  <si>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</si>
  <si>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</si>
  <si>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</si>
  <si>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</si>
  <si>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</si>
  <si>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</si>
  <si>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</si>
  <si>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</si>
  <si>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</si>
  <si>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</si>
  <si>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</si>
  <si>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</si>
  <si>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</si>
  <si>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</si>
  <si>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</si>
  <si>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</si>
  <si>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</si>
  <si>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</si>
  <si>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</si>
  <si>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</si>
  <si>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</si>
  <si>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</si>
  <si>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</si>
  <si>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</si>
  <si>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</si>
  <si>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</si>
  <si>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</si>
  <si>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</si>
  <si>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</si>
  <si>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</si>
  <si>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</si>
  <si>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</si>
  <si>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</si>
  <si>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</si>
  <si>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</si>
  <si>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</si>
  <si>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</si>
  <si>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</si>
  <si>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</si>
  <si>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</si>
  <si>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</si>
  <si>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</si>
  <si>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</si>
  <si>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</si>
  <si>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</si>
  <si>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</si>
  <si>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</si>
  <si>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</si>
  <si>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</si>
  <si>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</si>
  <si>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</si>
  <si>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</si>
  <si>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</si>
  <si>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</si>
  <si>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</si>
  <si>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</si>
  <si>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</si>
  <si>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</si>
  <si>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</si>
  <si>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</si>
  <si>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</si>
  <si>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</si>
  <si>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</si>
  <si>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</si>
  <si>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</si>
  <si>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</si>
  <si>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</si>
  <si>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</si>
  <si>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</si>
  <si>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</si>
  <si>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</si>
  <si>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</si>
  <si>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</si>
  <si>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</si>
  <si>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</si>
  <si>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</si>
  <si>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</si>
  <si>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</si>
  <si>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</si>
  <si>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</si>
  <si>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</si>
  <si>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</si>
  <si>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</si>
  <si>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</si>
  <si>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</si>
  <si>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</si>
  <si>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</si>
  <si>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</si>
  <si>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</si>
  <si>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</si>
  <si>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</si>
  <si>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</si>
  <si>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</si>
  <si>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</si>
  <si>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</si>
  <si>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</si>
  <si>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</si>
  <si>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</si>
  <si>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</si>
  <si>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</si>
  <si>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</si>
  <si>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</si>
  <si>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</si>
  <si>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</si>
  <si>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</si>
  <si>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</si>
  <si>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</si>
  <si>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</si>
  <si>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</si>
  <si>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</si>
  <si>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</si>
  <si>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</si>
  <si>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</si>
  <si>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</si>
  <si>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</si>
  <si>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</si>
  <si>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</si>
  <si>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</si>
  <si>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</si>
  <si>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</si>
  <si>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</si>
  <si>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</si>
  <si>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</si>
  <si>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</si>
  <si>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</si>
  <si>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</si>
  <si>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</si>
  <si>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</si>
  <si>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</si>
  <si>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</si>
  <si>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</si>
  <si>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</si>
  <si>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</si>
  <si>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</si>
  <si>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</si>
  <si>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</si>
  <si>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</si>
  <si>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</si>
  <si>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</si>
  <si>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</si>
  <si>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</si>
  <si>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</si>
  <si>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</si>
  <si>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</si>
  <si>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</si>
  <si>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</si>
  <si>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</si>
  <si>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</si>
  <si>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</si>
  <si>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</si>
  <si>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</si>
  <si>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</si>
  <si>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</si>
  <si>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</si>
  <si>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</si>
  <si>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</si>
  <si>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</si>
  <si>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</si>
  <si>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</si>
  <si>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</si>
  <si>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</si>
  <si>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</si>
  <si>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</si>
  <si>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</si>
  <si>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</si>
  <si>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</si>
  <si>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</si>
  <si>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</si>
  <si>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</si>
  <si>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</si>
  <si>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</si>
  <si>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</si>
  <si>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</si>
  <si>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</si>
  <si>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</si>
  <si>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</si>
  <si>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</si>
  <si>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</si>
  <si>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</si>
  <si>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</si>
  <si>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</si>
  <si>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</si>
  <si>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</si>
  <si>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</si>
  <si>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</si>
  <si>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</si>
  <si>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</si>
  <si>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</si>
  <si>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</si>
  <si>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</si>
  <si>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</si>
  <si>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</si>
  <si>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</si>
  <si>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</si>
  <si>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</si>
  <si>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</si>
  <si>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</si>
  <si>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</si>
  <si>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</si>
  <si>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</si>
  <si>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</si>
  <si>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</si>
  <si>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</si>
  <si>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</si>
  <si>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</si>
  <si>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</si>
  <si>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</si>
  <si>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</si>
  <si>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</si>
  <si>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</si>
  <si>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</si>
  <si>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</si>
  <si>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</si>
  <si>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</si>
  <si>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</si>
  <si>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</si>
  <si>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</si>
  <si>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</si>
  <si>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</si>
  <si>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</si>
  <si>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</si>
  <si>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</si>
  <si>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</si>
  <si>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</si>
  <si>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</si>
  <si>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</si>
  <si>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</si>
  <si>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</si>
  <si>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</si>
  <si>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</si>
  <si>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</si>
  <si>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</si>
  <si>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</si>
  <si>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</si>
  <si>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</si>
  <si>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</si>
  <si>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</si>
  <si>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</si>
  <si>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</si>
  <si>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</si>
  <si>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</si>
  <si>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</si>
  <si>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</si>
  <si>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</si>
  <si>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</si>
  <si>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</si>
  <si>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</si>
  <si>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</si>
  <si>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</si>
  <si>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</si>
  <si>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</si>
  <si>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</si>
  <si>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</si>
  <si>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</si>
  <si>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</si>
  <si>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</si>
  <si>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</si>
  <si>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</si>
  <si>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</si>
  <si>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</si>
  <si>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</si>
  <si>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</si>
  <si>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</si>
  <si>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</si>
  <si>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</si>
  <si>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</si>
  <si>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</si>
  <si>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</si>
  <si>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</si>
  <si>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</si>
  <si>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</si>
  <si>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</si>
  <si>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</si>
  <si>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</si>
  <si>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</si>
  <si>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</si>
  <si>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</si>
  <si>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</si>
  <si>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</si>
  <si>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</si>
  <si>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</si>
  <si>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</si>
  <si>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</si>
  <si>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</si>
  <si>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</si>
  <si>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</si>
  <si>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</si>
  <si>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</si>
  <si>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</si>
  <si>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</si>
  <si>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</si>
  <si>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</si>
  <si>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</si>
  <si>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</si>
  <si>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</si>
  <si>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</si>
  <si>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</si>
  <si>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</si>
  <si>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</si>
  <si>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</si>
  <si>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</si>
  <si>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</si>
  <si>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</si>
  <si>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</si>
  <si>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</si>
  <si>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</si>
  <si>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</si>
  <si>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</si>
  <si>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</si>
  <si>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</si>
  <si>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</si>
  <si>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</si>
  <si>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</si>
  <si>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</si>
  <si>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</si>
  <si>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</si>
  <si>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</si>
  <si>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</si>
  <si>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</si>
  <si>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</si>
  <si>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</si>
  <si>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</si>
  <si>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</si>
  <si>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</si>
  <si>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</si>
  <si>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</si>
  <si>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</si>
  <si>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</si>
  <si>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</si>
  <si>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</si>
  <si>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</si>
  <si>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</si>
  <si>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</si>
  <si>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</si>
  <si>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</si>
  <si>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</si>
  <si>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</si>
  <si>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</si>
  <si>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</si>
  <si>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</si>
  <si>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</si>
  <si>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</si>
  <si>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</si>
  <si>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</si>
  <si>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</si>
  <si>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</si>
  <si>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</si>
  <si>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</si>
  <si>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</si>
  <si>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</si>
  <si>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</si>
  <si>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</si>
  <si>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</si>
  <si>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</si>
  <si>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</si>
  <si>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</si>
  <si>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</si>
  <si>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</si>
  <si>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</si>
  <si>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</si>
  <si>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</si>
  <si>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</si>
  <si>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</si>
  <si>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</si>
  <si>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</si>
  <si>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</si>
  <si>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</si>
  <si>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</si>
  <si>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</si>
  <si>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</si>
  <si>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</si>
  <si>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</si>
  <si>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</si>
  <si>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</si>
  <si>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</si>
  <si>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</si>
  <si>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</si>
  <si>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</si>
  <si>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</si>
  <si>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</si>
  <si>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</si>
  <si>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</si>
  <si>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</si>
  <si>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</si>
  <si>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</si>
  <si>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</si>
  <si>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</si>
  <si>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</si>
  <si>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</si>
  <si>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</si>
  <si>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</si>
  <si>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</si>
  <si>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</si>
  <si>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</si>
  <si>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</si>
  <si>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</si>
  <si>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</si>
  <si>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</si>
  <si>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</si>
  <si>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</si>
  <si>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</si>
  <si>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</si>
  <si>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</si>
  <si>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</si>
  <si>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</si>
  <si>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</si>
  <si>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</si>
  <si>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</si>
  <si>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</si>
  <si>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</si>
  <si>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</si>
  <si>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</si>
  <si>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</si>
  <si>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</si>
  <si>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</si>
  <si>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</si>
  <si>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</si>
  <si>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</si>
  <si>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</si>
  <si>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</si>
  <si>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</si>
  <si>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</si>
  <si>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</si>
  <si>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</si>
  <si>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</si>
  <si>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</si>
  <si>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</si>
  <si>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</si>
  <si>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</si>
  <si>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</si>
  <si>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</si>
  <si>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</si>
  <si>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</si>
  <si>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</si>
  <si>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</si>
  <si>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</si>
  <si>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</si>
  <si>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</si>
  <si>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</si>
  <si>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</si>
  <si>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</si>
  <si>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</si>
  <si>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</si>
  <si>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</si>
  <si>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</si>
  <si>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</si>
  <si>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</si>
  <si>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</si>
  <si>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</si>
  <si>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</si>
  <si>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</si>
  <si>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</si>
  <si>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</si>
  <si>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</si>
  <si>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</si>
  <si>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</si>
  <si>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</si>
  <si>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</si>
  <si>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</si>
  <si>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</si>
  <si>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</si>
  <si>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</si>
  <si>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</si>
  <si>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</si>
  <si>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</si>
  <si>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</si>
  <si>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</si>
  <si>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</si>
  <si>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</si>
  <si>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</si>
  <si>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</si>
  <si>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</si>
  <si>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</si>
  <si>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</si>
  <si>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</si>
  <si>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</si>
  <si>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</si>
  <si>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</si>
  <si>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</si>
  <si>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</si>
  <si>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</si>
  <si>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</si>
  <si>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</si>
  <si>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</si>
  <si>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</si>
  <si>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</si>
  <si>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</si>
  <si>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</si>
  <si>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</si>
  <si>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</si>
  <si>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</si>
  <si>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</si>
  <si>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</si>
  <si>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</si>
  <si>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</si>
  <si>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</si>
  <si>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</si>
  <si>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</si>
  <si>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</si>
  <si>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</si>
  <si>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</si>
  <si>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</si>
  <si>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</si>
  <si>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</si>
  <si>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</si>
  <si>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</si>
  <si>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</si>
  <si>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</si>
  <si>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</si>
  <si>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</si>
  <si>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</si>
  <si>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</si>
  <si>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</si>
  <si>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</si>
  <si>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</si>
  <si>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</si>
  <si>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</si>
  <si>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</si>
  <si>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</si>
  <si>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</si>
  <si>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</si>
  <si>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</si>
  <si>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</si>
  <si>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</si>
  <si>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</si>
  <si>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</si>
  <si>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</si>
  <si>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</si>
  <si>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</si>
  <si>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</si>
  <si>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</si>
  <si>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</si>
  <si>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</si>
  <si>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</si>
  <si>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</si>
  <si>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</si>
  <si>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</si>
  <si>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</si>
  <si>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</si>
  <si>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</si>
  <si>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</si>
  <si>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</si>
  <si>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</si>
  <si>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</si>
  <si>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</si>
  <si>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</si>
  <si>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</si>
  <si>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</si>
  <si>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</si>
  <si>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</si>
  <si>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</si>
  <si>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</si>
  <si>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</si>
  <si>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</si>
  <si>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</si>
  <si>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</si>
  <si>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</si>
  <si>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</si>
  <si>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</si>
  <si>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</si>
  <si>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</si>
  <si>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</si>
  <si>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</si>
  <si>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</si>
  <si>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</si>
  <si>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</si>
  <si>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</si>
  <si>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</si>
  <si>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</si>
  <si>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</si>
  <si>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</si>
  <si>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</si>
  <si>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</si>
  <si>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</si>
  <si>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</si>
  <si>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</si>
  <si>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</si>
  <si>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</si>
  <si>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</si>
  <si>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</si>
  <si>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</si>
  <si>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</si>
  <si>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</si>
  <si>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</si>
  <si>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</si>
  <si>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</si>
  <si>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</si>
  <si>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</si>
  <si>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</si>
  <si>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</si>
  <si>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</si>
  <si>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</si>
  <si>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</si>
  <si>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</si>
  <si>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</si>
  <si>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</si>
  <si>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</si>
  <si>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</si>
  <si>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</si>
  <si>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</si>
  <si>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</si>
  <si>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</si>
  <si>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</si>
  <si>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</si>
  <si>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</si>
  <si>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</si>
  <si>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</si>
  <si>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</si>
  <si>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</si>
  <si>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</si>
  <si>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</si>
  <si>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</si>
  <si>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</si>
  <si>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</si>
  <si>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</si>
  <si>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</si>
  <si>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</si>
  <si>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</si>
  <si>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</si>
  <si>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</si>
  <si>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</si>
  <si>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</si>
  <si>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</si>
  <si>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</si>
  <si>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</si>
  <si>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</si>
  <si>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</si>
  <si>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</si>
  <si>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</si>
  <si>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</si>
  <si>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</si>
  <si>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</si>
  <si>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</si>
  <si>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</si>
  <si>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</si>
  <si>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</si>
  <si>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</si>
  <si>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</si>
  <si>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</si>
  <si>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</si>
  <si>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</si>
  <si>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</si>
  <si>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</si>
  <si>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</si>
  <si>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</si>
  <si>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</si>
  <si>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</si>
  <si>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</si>
  <si>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</si>
  <si>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</si>
  <si>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</si>
  <si>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</si>
  <si>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</si>
  <si>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</si>
  <si>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</si>
  <si>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</si>
  <si>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</si>
  <si>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</si>
  <si>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</si>
  <si>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</si>
  <si>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</si>
  <si>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</si>
  <si>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</si>
  <si>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</si>
  <si>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</si>
  <si>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</si>
  <si>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</si>
  <si>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</si>
  <si>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</si>
  <si>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</si>
  <si>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</si>
  <si>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</si>
  <si>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</si>
  <si>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</si>
  <si>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</si>
  <si>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</si>
  <si>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</si>
  <si>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</si>
  <si>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</si>
  <si>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</si>
  <si>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</si>
  <si>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</si>
  <si>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</si>
  <si>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</si>
  <si>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</si>
  <si>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</si>
  <si>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</si>
  <si>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</si>
  <si>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</si>
  <si>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</si>
  <si>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</si>
  <si>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</si>
  <si>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</si>
  <si>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</si>
  <si>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</si>
  <si>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</si>
  <si>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</si>
  <si>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</si>
  <si>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</si>
  <si>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</si>
  <si>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</si>
  <si>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</si>
  <si>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</si>
  <si>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</si>
  <si>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</si>
  <si>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</si>
  <si>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</si>
  <si>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</si>
  <si>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</si>
  <si>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</si>
  <si>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</si>
  <si>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</si>
  <si>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</si>
  <si>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</si>
  <si>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</si>
  <si>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</si>
  <si>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</si>
  <si>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</si>
  <si>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</si>
  <si>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</si>
  <si>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</si>
  <si>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</si>
  <si>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</si>
  <si>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</si>
  <si>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</si>
  <si>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</si>
  <si>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</si>
  <si>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</si>
  <si>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</si>
  <si>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</si>
  <si>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</si>
  <si>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</si>
  <si>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</si>
  <si>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</si>
  <si>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</si>
  <si>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</si>
  <si>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</si>
  <si>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</si>
  <si>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</si>
  <si>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</si>
  <si>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</si>
  <si>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</si>
  <si>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</si>
  <si>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</si>
  <si>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</si>
  <si>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</si>
  <si>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</si>
  <si>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</si>
  <si>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</si>
  <si>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</si>
  <si>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</si>
  <si>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</si>
  <si>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</si>
  <si>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</si>
  <si>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</si>
  <si>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</si>
  <si>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</si>
  <si>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</si>
  <si>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</si>
  <si>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</si>
  <si>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</si>
  <si>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</si>
  <si>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</si>
  <si>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</si>
  <si>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</si>
  <si>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</si>
  <si>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</si>
  <si>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</si>
  <si>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</si>
  <si>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</si>
  <si>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</si>
  <si>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</si>
  <si>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</si>
  <si>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</si>
  <si>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</si>
  <si>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</si>
  <si>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</si>
  <si>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</si>
  <si>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</si>
  <si>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</si>
  <si>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</si>
  <si>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</si>
  <si>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</si>
  <si>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</si>
  <si>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</si>
  <si>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</si>
  <si>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</si>
  <si>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</si>
  <si>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</si>
  <si>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</si>
  <si>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</si>
  <si>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</si>
  <si>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</si>
  <si>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</si>
  <si>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</si>
  <si>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</si>
  <si>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</si>
  <si>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</si>
  <si>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</si>
  <si>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</si>
  <si>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</si>
  <si>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</si>
  <si>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</si>
  <si>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</si>
  <si>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</si>
  <si>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</si>
  <si>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</si>
  <si>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</si>
  <si>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</si>
  <si>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</si>
  <si>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</si>
  <si>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</si>
  <si>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</si>
  <si>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</si>
  <si>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</si>
  <si>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</si>
  <si>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</si>
  <si>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</si>
  <si>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</si>
  <si>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</si>
  <si>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</si>
  <si>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</si>
  <si>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</si>
  <si>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</si>
  <si>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</si>
  <si>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</si>
  <si>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</si>
  <si>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</si>
  <si>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</si>
  <si>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</si>
  <si>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</si>
  <si>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</si>
  <si>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</si>
  <si>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</si>
  <si>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</si>
  <si>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</si>
  <si>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</si>
  <si>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</si>
  <si>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</si>
  <si>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</si>
  <si>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</si>
  <si>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</si>
  <si>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</si>
  <si>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</si>
  <si>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</si>
  <si>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</si>
  <si>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</si>
  <si>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</si>
  <si>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</si>
  <si>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</si>
  <si>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</si>
  <si>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</si>
  <si>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</si>
  <si>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</si>
  <si>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</si>
  <si>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</si>
  <si>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</si>
  <si>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</si>
  <si>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</si>
  <si>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</si>
  <si>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</si>
  <si>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</si>
  <si>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</si>
  <si>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</si>
  <si>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</si>
  <si>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</si>
  <si>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</si>
  <si>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</si>
  <si>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</si>
  <si>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</si>
  <si>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</si>
  <si>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</si>
  <si>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</si>
  <si>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</si>
  <si>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</si>
  <si>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</si>
  <si>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</si>
  <si>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</si>
  <si>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</si>
  <si>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</si>
  <si>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</si>
  <si>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</si>
  <si>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</si>
  <si>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</si>
  <si>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</si>
  <si>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</si>
  <si>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</si>
  <si>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</si>
  <si>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</si>
  <si>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</si>
  <si>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</si>
  <si>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</si>
  <si>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</si>
  <si>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</si>
  <si>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</si>
  <si>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</si>
  <si>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</si>
  <si>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</si>
  <si>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</si>
  <si>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</si>
  <si>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</si>
  <si>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</si>
  <si>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</si>
  <si>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</si>
  <si>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</si>
  <si>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</si>
  <si>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</si>
  <si>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</si>
  <si>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</si>
  <si>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</si>
  <si>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</si>
  <si>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</si>
  <si>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</si>
  <si>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</si>
  <si>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</si>
  <si>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</si>
  <si>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</si>
  <si>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</si>
  <si>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</si>
  <si>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</si>
  <si>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</si>
  <si>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</si>
  <si>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</si>
  <si>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</si>
  <si>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</si>
  <si>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</si>
  <si>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</si>
  <si>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</si>
  <si>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</si>
  <si>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</si>
  <si>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</si>
  <si>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</si>
  <si>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</si>
  <si>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</si>
  <si>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</si>
  <si>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</si>
  <si>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</si>
  <si>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</si>
  <si>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</si>
  <si>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</si>
  <si>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</si>
  <si>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</si>
  <si>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</si>
  <si>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</si>
  <si>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</si>
  <si>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</si>
  <si>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</si>
  <si>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</si>
  <si>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</si>
  <si>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</si>
  <si>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</si>
  <si>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</si>
  <si>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</si>
  <si>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</si>
  <si>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</si>
  <si>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</si>
  <si>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</si>
  <si>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</si>
  <si>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</si>
  <si>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</si>
  <si>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</si>
  <si>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</si>
  <si>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</si>
  <si>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</si>
  <si>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</si>
  <si>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</si>
  <si>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</si>
  <si>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</si>
  <si>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</si>
  <si>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</si>
  <si>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</si>
  <si>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</si>
  <si>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</si>
  <si>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</si>
  <si>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</si>
  <si>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</si>
  <si>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</si>
  <si>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</si>
  <si>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</si>
  <si>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</si>
  <si>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</si>
  <si>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</si>
  <si>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</si>
  <si>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</si>
  <si>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</si>
  <si>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</si>
  <si>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</si>
  <si>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</si>
  <si>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</si>
  <si>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</si>
  <si>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</si>
  <si>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</si>
  <si>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</si>
  <si>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</si>
  <si>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</si>
  <si>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</si>
  <si>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</si>
  <si>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</si>
  <si>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</si>
  <si>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</si>
  <si>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</si>
  <si>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</si>
  <si>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</si>
  <si>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</si>
  <si>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</si>
  <si>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</si>
  <si>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</si>
  <si>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</si>
  <si>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</si>
  <si>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</si>
  <si>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</si>
  <si>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</si>
  <si>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</si>
  <si>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</si>
  <si>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</si>
  <si>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</si>
  <si>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</si>
  <si>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</si>
  <si>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</si>
  <si>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</si>
  <si>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</si>
  <si>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</si>
  <si>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</si>
  <si>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</si>
  <si>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</si>
  <si>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</si>
  <si>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</si>
  <si>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</si>
  <si>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</si>
  <si>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</si>
  <si>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</si>
  <si>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</si>
  <si>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</si>
  <si>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</si>
  <si>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</si>
  <si>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</si>
  <si>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</si>
  <si>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</si>
  <si>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</si>
  <si>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</si>
  <si>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</si>
  <si>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</si>
  <si>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</si>
  <si>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</si>
  <si>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</si>
  <si>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</si>
  <si>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</si>
  <si>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</si>
  <si>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</si>
  <si>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</si>
  <si>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</si>
  <si>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</si>
  <si>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</si>
  <si>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</si>
  <si>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</si>
  <si>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</si>
  <si>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</si>
  <si>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</si>
  <si>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</si>
  <si>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</si>
  <si>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</si>
  <si>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</si>
  <si>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</si>
  <si>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</si>
  <si>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</si>
  <si>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</si>
  <si>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</si>
  <si>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</si>
  <si>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</si>
  <si>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</si>
  <si>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</si>
  <si>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</si>
  <si>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</si>
  <si>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</si>
  <si>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</si>
  <si>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</si>
  <si>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</si>
  <si>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</si>
  <si>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</si>
  <si>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</si>
  <si>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</si>
  <si>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</si>
  <si>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</si>
  <si>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</si>
  <si>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</si>
  <si>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</si>
  <si>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</si>
  <si>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</si>
  <si>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</si>
  <si>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</si>
  <si>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</si>
  <si>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</si>
  <si>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</si>
  <si>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</si>
  <si>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</si>
  <si>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</si>
  <si>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</si>
  <si>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</si>
  <si>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</si>
  <si>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</si>
  <si>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</si>
  <si>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</si>
  <si>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</si>
  <si>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</si>
  <si>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</si>
  <si>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</si>
  <si>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</si>
  <si>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</si>
  <si>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</si>
  <si>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</si>
  <si>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</si>
  <si>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</si>
  <si>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</si>
  <si>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</si>
  <si>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</si>
  <si>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</si>
  <si>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</si>
  <si>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</si>
  <si>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</si>
  <si>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</si>
  <si>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</si>
  <si>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</si>
  <si>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</si>
  <si>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</si>
  <si>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</si>
  <si>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</si>
  <si>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</si>
  <si>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</si>
  <si>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</si>
  <si>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</si>
  <si>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</si>
  <si>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</si>
  <si>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</si>
  <si>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</si>
  <si>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</si>
  <si>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</si>
  <si>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</si>
  <si>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</si>
  <si>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</si>
  <si>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</si>
  <si>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</si>
  <si>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</si>
  <si>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</si>
  <si>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</si>
  <si>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</si>
  <si>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</si>
  <si>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</si>
  <si>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</si>
  <si>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</si>
  <si>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</si>
  <si>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</si>
  <si>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</si>
  <si>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</si>
  <si>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</si>
  <si>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</si>
  <si>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</si>
  <si>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</si>
  <si>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</si>
  <si>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</si>
  <si>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</si>
  <si>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</si>
  <si>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</si>
  <si>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</si>
  <si>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</si>
  <si>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</si>
  <si>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</si>
  <si>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</si>
  <si>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</si>
  <si>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</si>
  <si>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</si>
  <si>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</si>
  <si>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</si>
  <si>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</si>
  <si>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</si>
  <si>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</si>
  <si>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</si>
  <si>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</si>
  <si>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</si>
  <si>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</si>
  <si>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</si>
  <si>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</si>
  <si>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</si>
  <si>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</si>
  <si>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</si>
  <si>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</si>
  <si>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</si>
  <si>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</si>
  <si>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</si>
  <si>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</si>
  <si>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</si>
  <si>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</si>
  <si>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</si>
  <si>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</si>
  <si>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</si>
  <si>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</si>
  <si>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</si>
  <si>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</si>
  <si>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</si>
  <si>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</si>
  <si>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</si>
  <si>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</si>
  <si>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</si>
  <si>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</si>
  <si>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</si>
  <si>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</si>
  <si>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</si>
  <si>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</si>
  <si>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</si>
  <si>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</si>
  <si>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</si>
  <si>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</si>
  <si>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</si>
  <si>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</si>
  <si>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</si>
  <si>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</si>
  <si>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</si>
  <si>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</si>
  <si>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</si>
  <si>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</si>
  <si>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</si>
  <si>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</si>
  <si>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</si>
  <si>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</si>
  <si>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</si>
  <si>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</si>
  <si>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</si>
  <si>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</si>
  <si>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</si>
  <si>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</si>
  <si>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</si>
  <si>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</si>
  <si>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</si>
  <si>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</si>
  <si>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</si>
  <si>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</si>
  <si>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</si>
  <si>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</si>
  <si>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</si>
  <si>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</si>
  <si>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</si>
  <si>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</si>
  <si>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</si>
  <si>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</si>
  <si>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</si>
  <si>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</si>
  <si>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</si>
  <si>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</si>
  <si>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</si>
  <si>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</si>
  <si>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</si>
  <si>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</si>
  <si>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</si>
  <si>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</si>
  <si>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</si>
  <si>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</si>
  <si>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</si>
  <si>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</si>
  <si>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</si>
  <si>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</si>
  <si>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</si>
  <si>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</si>
  <si>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</si>
  <si>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</si>
  <si>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</si>
  <si>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</si>
  <si>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</si>
  <si>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</si>
  <si>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</si>
  <si>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</si>
  <si>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</si>
  <si>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</si>
  <si>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</si>
  <si>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</si>
  <si>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</si>
  <si>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</si>
  <si>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</si>
  <si>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</si>
  <si>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</si>
  <si>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</si>
  <si>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</si>
  <si>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</si>
  <si>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</si>
  <si>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</si>
  <si>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</si>
  <si>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</si>
  <si>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</si>
  <si>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</si>
  <si>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</si>
  <si>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</si>
  <si>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</si>
  <si>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</si>
  <si>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</si>
  <si>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</si>
  <si>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</si>
  <si>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</si>
  <si>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</si>
  <si>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</si>
  <si>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</si>
  <si>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</si>
  <si>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</si>
  <si>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</si>
  <si>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</si>
  <si>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</si>
  <si>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</si>
  <si>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</si>
  <si>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</si>
  <si>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</si>
  <si>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</si>
  <si>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</si>
  <si>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</si>
  <si>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</si>
  <si>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</si>
  <si>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</si>
  <si>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</si>
  <si>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</si>
  <si>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</si>
  <si>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</si>
  <si>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</si>
  <si>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</si>
  <si>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</si>
  <si>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</si>
  <si>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</si>
  <si>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</si>
  <si>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</si>
  <si>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</si>
  <si>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</si>
  <si>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</si>
  <si>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</si>
  <si>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</si>
  <si>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</si>
  <si>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</si>
  <si>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</si>
  <si>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</si>
  <si>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</si>
  <si>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</si>
  <si>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</si>
  <si>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</si>
  <si>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</si>
  <si>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</si>
  <si>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</si>
  <si>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</si>
  <si>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</si>
  <si>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</si>
  <si>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</si>
  <si>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</si>
  <si>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</si>
  <si>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</si>
  <si>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</si>
  <si>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</si>
  <si>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</si>
  <si>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</si>
  <si>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</si>
  <si>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</si>
  <si>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</si>
  <si>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</si>
  <si>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</si>
  <si>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</si>
  <si>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</si>
  <si>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</si>
  <si>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</si>
  <si>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</si>
  <si>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</si>
  <si>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</si>
  <si>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</si>
  <si>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</si>
  <si>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</si>
  <si>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</si>
  <si>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</si>
  <si>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</si>
  <si>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</si>
  <si>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</si>
  <si>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</si>
  <si>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</si>
  <si>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</si>
  <si>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</si>
  <si>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</si>
  <si>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</si>
  <si>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</si>
  <si>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</si>
  <si>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</si>
  <si>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</si>
  <si>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</si>
  <si>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</si>
  <si>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</si>
  <si>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</si>
  <si>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</si>
  <si>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</si>
  <si>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</si>
  <si>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</si>
  <si>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</si>
  <si>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</si>
  <si>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</si>
  <si>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</si>
  <si>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</si>
  <si>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</si>
  <si>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</si>
  <si>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</si>
  <si>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</si>
  <si>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</si>
  <si>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</si>
  <si>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</si>
  <si>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</si>
  <si>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</si>
  <si>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</si>
  <si>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</si>
  <si>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</si>
  <si>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</si>
  <si>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</si>
  <si>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</si>
  <si>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</si>
  <si>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</si>
  <si>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</si>
  <si>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</si>
  <si>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</si>
  <si>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</si>
  <si>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</si>
  <si>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</si>
  <si>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</si>
  <si>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</si>
  <si>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</si>
  <si>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</si>
  <si>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</si>
  <si>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</si>
  <si>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</si>
  <si>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</si>
  <si>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</si>
  <si>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</si>
  <si>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</si>
  <si>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</si>
  <si>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</si>
  <si>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</si>
  <si>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</si>
  <si>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</si>
  <si>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</si>
  <si>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</si>
  <si>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</si>
  <si>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</si>
  <si>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</si>
  <si>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</si>
  <si>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</si>
  <si>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</si>
  <si>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</si>
  <si>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</si>
  <si>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</si>
  <si>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</si>
  <si>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</si>
  <si>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</si>
  <si>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</si>
  <si>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</si>
  <si>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</si>
  <si>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</si>
  <si>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</si>
  <si>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</si>
  <si>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</si>
  <si>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</si>
  <si>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</si>
  <si>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</si>
  <si>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</si>
  <si>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</si>
  <si>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</si>
  <si>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</si>
  <si>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</si>
  <si>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</si>
  <si>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</si>
  <si>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</si>
  <si>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</si>
  <si>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</si>
  <si>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</si>
  <si>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</si>
  <si>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</si>
  <si>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</si>
  <si>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</si>
  <si>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</si>
  <si>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</si>
  <si>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</si>
  <si>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</si>
  <si>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</si>
  <si>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</si>
  <si>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</si>
  <si>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</si>
  <si>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</si>
  <si>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</si>
  <si>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</si>
  <si>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</si>
  <si>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</si>
  <si>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</si>
  <si>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</si>
  <si>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</si>
  <si>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</si>
  <si>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</si>
  <si>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</si>
  <si>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</si>
  <si>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</si>
  <si>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</si>
  <si>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</si>
  <si>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</si>
  <si>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</si>
  <si>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</si>
  <si>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</si>
  <si>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</si>
  <si>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</si>
  <si>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</si>
  <si>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</si>
  <si>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</si>
  <si>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</si>
  <si>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</si>
  <si>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</si>
  <si>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</si>
  <si>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</si>
  <si>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</si>
  <si>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</si>
  <si>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</si>
  <si>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</si>
  <si>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</si>
  <si>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</si>
  <si>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</si>
  <si>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</si>
  <si>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</si>
  <si>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</si>
  <si>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</si>
  <si>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</si>
  <si>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</si>
  <si>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</si>
  <si>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</si>
  <si>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</si>
  <si>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</si>
  <si>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</si>
  <si>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</si>
  <si>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</si>
  <si>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</si>
  <si>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</si>
  <si>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</si>
  <si>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</si>
  <si>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</si>
  <si>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</si>
  <si>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</si>
  <si>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</si>
  <si>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</si>
  <si>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</si>
  <si>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</si>
  <si>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</si>
  <si>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</si>
  <si>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</si>
  <si>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</si>
  <si>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</si>
  <si>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</si>
  <si>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</si>
  <si>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</si>
  <si>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</si>
  <si>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</si>
  <si>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</si>
  <si>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</si>
  <si>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</si>
  <si>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</si>
  <si>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</si>
  <si>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</si>
  <si>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</si>
  <si>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</si>
  <si>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</si>
  <si>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</si>
  <si>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</si>
  <si>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</si>
  <si>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</si>
  <si>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</si>
  <si>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</si>
  <si>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</si>
  <si>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</si>
  <si>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</si>
  <si>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</si>
  <si>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</si>
  <si>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</si>
  <si>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</si>
  <si>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</si>
  <si>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</si>
  <si>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</si>
  <si>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</si>
  <si>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</si>
  <si>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</si>
  <si>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</si>
  <si>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</si>
  <si>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</si>
  <si>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</si>
  <si>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</si>
  <si>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</si>
  <si>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</si>
  <si>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</si>
  <si>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</si>
  <si>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</si>
  <si>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</si>
  <si>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</si>
  <si>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</si>
  <si>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</si>
  <si>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</si>
  <si>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</si>
  <si>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</si>
  <si>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</si>
  <si>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</si>
  <si>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</si>
  <si>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</si>
  <si>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</si>
  <si>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</si>
  <si>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</si>
  <si>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</si>
  <si>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</si>
  <si>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</si>
  <si>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</si>
  <si>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</si>
  <si>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</si>
  <si>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</si>
  <si>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</si>
  <si>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</si>
  <si>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</si>
  <si>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</si>
  <si>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</si>
  <si>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</si>
  <si>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</si>
  <si>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</si>
  <si>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</si>
  <si>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</si>
  <si>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</si>
  <si>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</si>
  <si>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</si>
  <si>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</si>
  <si>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</si>
  <si>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</si>
  <si>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</si>
  <si>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</si>
  <si>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</si>
  <si>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</si>
  <si>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</si>
  <si>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</si>
  <si>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</si>
  <si>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</si>
  <si>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</si>
  <si>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</si>
  <si>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</si>
  <si>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</si>
  <si>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</si>
  <si>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</si>
  <si>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</si>
  <si>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</si>
  <si>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</si>
  <si>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</si>
  <si>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</si>
  <si>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</si>
  <si>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</si>
  <si>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</si>
  <si>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</si>
  <si>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</si>
  <si>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</si>
  <si>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</si>
  <si>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</si>
  <si>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</si>
  <si>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</si>
  <si>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</si>
  <si>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</si>
  <si>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</si>
  <si>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</si>
  <si>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</si>
  <si>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</si>
  <si>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</si>
  <si>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</si>
  <si>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</si>
  <si>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</si>
  <si>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</si>
  <si>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</si>
  <si>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</si>
  <si>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</si>
  <si>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</si>
  <si>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</si>
  <si>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</si>
  <si>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</si>
  <si>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</si>
  <si>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</si>
  <si>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</si>
  <si>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</si>
  <si>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</si>
  <si>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</si>
  <si>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</si>
  <si>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</si>
  <si>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</si>
  <si>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</si>
  <si>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</si>
  <si>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</si>
  <si>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</si>
  <si>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</si>
  <si>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</si>
  <si>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</si>
  <si>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</si>
  <si>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</si>
  <si>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</si>
  <si>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</si>
  <si>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</si>
  <si>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</si>
  <si>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</si>
  <si>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</si>
  <si>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</si>
  <si>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</si>
  <si>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</si>
  <si>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</si>
  <si>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</si>
  <si>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</si>
  <si>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</si>
  <si>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</si>
  <si>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</si>
  <si>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</si>
  <si>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</si>
  <si>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</si>
  <si>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</si>
  <si>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</si>
  <si>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</si>
  <si>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</si>
  <si>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</si>
  <si>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</si>
  <si>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</si>
  <si>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</si>
  <si>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</si>
  <si>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</si>
  <si>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</si>
  <si>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</si>
  <si>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</si>
  <si>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</si>
  <si>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</si>
  <si>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</si>
  <si>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</si>
  <si>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</si>
  <si>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</si>
  <si>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</si>
  <si>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</si>
  <si>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</si>
  <si>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</si>
  <si>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</si>
  <si>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</si>
  <si>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</si>
  <si>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</si>
  <si>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</si>
  <si>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</si>
  <si>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</si>
  <si>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</si>
  <si>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</si>
  <si>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</si>
  <si>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</si>
  <si>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</si>
  <si>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</si>
  <si>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</si>
  <si>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</si>
  <si>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</si>
  <si>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</si>
  <si>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</si>
  <si>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</si>
  <si>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</si>
  <si>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</si>
  <si>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</si>
  <si>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</si>
  <si>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</si>
  <si>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</si>
  <si>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</si>
  <si>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</si>
  <si>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</si>
  <si>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</si>
  <si>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</si>
  <si>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</si>
  <si>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</si>
  <si>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</si>
  <si>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</si>
  <si>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</si>
  <si>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</si>
  <si>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</si>
  <si>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</si>
  <si>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</si>
  <si>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</si>
  <si>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</si>
  <si>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</si>
  <si>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</si>
  <si>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</si>
  <si>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</si>
  <si>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</si>
  <si>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</si>
  <si>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</si>
  <si>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</si>
  <si>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</si>
  <si>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</si>
  <si>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</si>
  <si>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</si>
  <si>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</si>
  <si>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</si>
  <si>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</si>
  <si>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</si>
  <si>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</si>
  <si>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</si>
  <si>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</si>
  <si>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</si>
  <si>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</si>
  <si>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</si>
  <si>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</si>
  <si>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</si>
  <si>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</si>
  <si>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</si>
  <si>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</si>
  <si>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</si>
  <si>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</si>
  <si>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</si>
  <si>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</si>
  <si>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</si>
  <si>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</si>
  <si>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</si>
  <si>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</si>
  <si>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</si>
  <si>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</si>
  <si>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</si>
  <si>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</si>
  <si>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</si>
  <si>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</si>
  <si>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</si>
  <si>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</si>
  <si>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</si>
  <si>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</si>
  <si>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</si>
  <si>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</si>
  <si>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</si>
  <si>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</si>
  <si>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</si>
  <si>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</si>
  <si>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</si>
  <si>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</si>
  <si>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</si>
  <si>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</si>
  <si>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</si>
  <si>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</si>
  <si>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</si>
  <si>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</si>
  <si>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</si>
  <si>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</si>
  <si>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</si>
  <si>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</si>
  <si>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</si>
  <si>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</si>
  <si>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</si>
  <si>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</si>
  <si>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</si>
  <si>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</si>
  <si>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</si>
  <si>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</si>
  <si>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</si>
  <si>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</si>
  <si>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</si>
  <si>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</si>
  <si>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</si>
  <si>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</si>
  <si>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</si>
  <si>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</si>
  <si>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</si>
  <si>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</si>
  <si>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</si>
  <si>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</si>
  <si>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</si>
  <si>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</si>
  <si>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</si>
  <si>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</si>
  <si>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</si>
  <si>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</si>
  <si>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</si>
  <si>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</si>
  <si>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</si>
  <si>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</si>
  <si>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</si>
  <si>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</si>
  <si>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</si>
  <si>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</si>
  <si>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</si>
  <si>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</si>
  <si>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</si>
  <si>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</si>
  <si>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</si>
  <si>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</si>
  <si>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</si>
  <si>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</si>
  <si>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</si>
  <si>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</si>
  <si>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</si>
  <si>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</si>
  <si>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</si>
  <si>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</si>
  <si>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</si>
  <si>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</si>
  <si>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</si>
  <si>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</si>
  <si>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</si>
  <si>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</si>
  <si>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</si>
  <si>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</si>
  <si>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</si>
  <si>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</si>
  <si>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</si>
  <si>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</si>
  <si>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</si>
  <si>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</si>
  <si>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</si>
  <si>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</si>
  <si>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</si>
  <si>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</si>
  <si>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</si>
  <si>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</si>
  <si>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</si>
  <si>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</si>
  <si>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</si>
  <si>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</si>
  <si>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</si>
  <si>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</si>
  <si>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</si>
  <si>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</si>
  <si>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</si>
  <si>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</si>
  <si>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</si>
  <si>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</si>
  <si>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</si>
  <si>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</si>
  <si>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</si>
  <si>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</si>
  <si>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</si>
  <si>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</si>
  <si>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</si>
  <si>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</si>
  <si>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</si>
  <si>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</si>
  <si>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</si>
  <si>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</si>
  <si>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</si>
  <si>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</si>
  <si>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</si>
  <si>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</si>
  <si>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</si>
  <si>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</si>
  <si>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</si>
  <si>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</si>
  <si>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</si>
  <si>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</si>
  <si>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</si>
  <si>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</si>
  <si>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</si>
  <si>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</si>
  <si>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</si>
  <si>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</si>
  <si>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</si>
  <si>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</si>
  <si>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</si>
  <si>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</si>
  <si>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</si>
  <si>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</si>
  <si>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</si>
  <si>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</si>
  <si>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</si>
  <si>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</si>
  <si>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</si>
  <si>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</si>
  <si>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</si>
  <si>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</si>
  <si>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</si>
  <si>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</si>
  <si>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</si>
  <si>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</si>
  <si>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</si>
  <si>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</si>
  <si>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</si>
  <si>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</si>
  <si>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</si>
  <si>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</si>
  <si>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</si>
  <si>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</si>
  <si>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</si>
  <si>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</si>
  <si>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</si>
  <si>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</si>
  <si>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</si>
  <si>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</si>
  <si>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</si>
  <si>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</si>
  <si>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</si>
  <si>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</si>
  <si>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</si>
  <si>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</si>
  <si>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</si>
  <si>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</si>
  <si>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</si>
  <si>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</si>
  <si>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</si>
  <si>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</si>
  <si>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</si>
  <si>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</si>
  <si>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</si>
  <si>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</si>
  <si>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</si>
  <si>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</si>
  <si>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</si>
  <si>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</si>
  <si>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</si>
  <si>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</si>
  <si>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</si>
  <si>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</si>
  <si>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</si>
  <si>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</si>
  <si>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</si>
  <si>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</si>
  <si>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</si>
  <si>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</si>
  <si>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</si>
  <si>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</si>
  <si>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</si>
  <si>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</si>
  <si>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</si>
  <si>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</si>
  <si>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</si>
  <si>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</si>
  <si>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</si>
  <si>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</si>
  <si>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</si>
  <si>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</si>
  <si>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</si>
  <si>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</si>
  <si>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</si>
  <si>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</si>
  <si>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</si>
  <si>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</si>
  <si>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</si>
  <si>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</si>
  <si>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</si>
  <si>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</si>
  <si>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</si>
  <si>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</si>
  <si>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</si>
  <si>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</si>
  <si>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</si>
  <si>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</si>
  <si>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</si>
  <si>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</si>
  <si>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</si>
  <si>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</si>
  <si>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</si>
  <si>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</si>
  <si>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</si>
  <si>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</si>
  <si>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</si>
  <si>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</si>
  <si>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</si>
  <si>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</si>
  <si>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</si>
  <si>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</si>
  <si>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</si>
  <si>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</si>
  <si>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</si>
  <si>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</si>
  <si>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</si>
  <si>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</si>
  <si>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</si>
  <si>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</si>
  <si>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</si>
  <si>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</si>
  <si>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</si>
  <si>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</si>
  <si>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</si>
  <si>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</si>
  <si>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</si>
  <si>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</si>
  <si>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</si>
  <si>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</si>
  <si>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</si>
  <si>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</si>
  <si>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</si>
  <si>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</si>
  <si>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</si>
  <si>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</si>
  <si>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</si>
  <si>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</si>
  <si>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</si>
  <si>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</si>
  <si>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</si>
  <si>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</si>
  <si>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</si>
  <si>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</si>
  <si>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</si>
  <si>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</si>
  <si>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</si>
  <si>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</si>
  <si>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</si>
  <si>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</si>
  <si>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</si>
  <si>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</si>
  <si>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</si>
  <si>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</si>
  <si>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</si>
  <si>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</si>
  <si>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</si>
  <si>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</si>
  <si>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</si>
  <si>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</si>
  <si>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</si>
  <si>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</si>
  <si>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</si>
  <si>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</si>
  <si>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</si>
  <si>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</si>
  <si>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</si>
  <si>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</si>
  <si>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</si>
  <si>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</si>
  <si>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</si>
  <si>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</si>
  <si>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</si>
  <si>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</si>
  <si>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</si>
  <si>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</si>
  <si>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</si>
  <si>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</si>
  <si>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</si>
  <si>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</si>
  <si>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</si>
  <si>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</si>
  <si>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</si>
  <si>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</si>
  <si>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</si>
  <si>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</si>
  <si>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</si>
  <si>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</si>
  <si>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</si>
  <si>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</si>
  <si>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</si>
  <si>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</si>
  <si>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</si>
  <si>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</si>
  <si>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</si>
  <si>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</si>
  <si>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</si>
  <si>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</si>
  <si>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</si>
  <si>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</si>
  <si>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</si>
  <si>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</si>
  <si>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</si>
  <si>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</si>
  <si>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</si>
  <si>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</si>
  <si>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</si>
  <si>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</si>
  <si>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</si>
  <si>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</si>
  <si>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</si>
  <si>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</si>
  <si>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</si>
  <si>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</si>
  <si>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</si>
  <si>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</si>
  <si>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</si>
  <si>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</si>
  <si>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</si>
  <si>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</si>
  <si>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</si>
  <si>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</si>
  <si>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</si>
  <si>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</si>
  <si>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</si>
  <si>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</si>
  <si>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</si>
  <si>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</si>
  <si>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</si>
  <si>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</si>
  <si>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</si>
  <si>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</si>
  <si>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</si>
  <si>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</si>
  <si>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</si>
  <si>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</si>
  <si>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</si>
  <si>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</si>
  <si>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</si>
  <si>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</si>
  <si>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</si>
  <si>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</si>
  <si>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</si>
  <si>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</si>
  <si>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</si>
  <si>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</si>
  <si>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</si>
  <si>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</si>
  <si>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</si>
  <si>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</si>
  <si>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</si>
  <si>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</si>
  <si>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</si>
  <si>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</si>
  <si>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</si>
  <si>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</si>
  <si>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</si>
  <si>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</si>
  <si>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</si>
  <si>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</si>
  <si>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</si>
  <si>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</si>
  <si>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</si>
  <si>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</si>
  <si>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</si>
  <si>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</si>
  <si>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</si>
  <si>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</si>
  <si>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</si>
  <si>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</si>
  <si>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</si>
  <si>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</si>
  <si>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</si>
  <si>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</si>
  <si>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</si>
  <si>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</si>
  <si>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</si>
  <si>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</si>
  <si>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</si>
  <si>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</si>
  <si>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</si>
  <si>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</si>
  <si>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</si>
  <si>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</si>
  <si>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</si>
  <si>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</si>
  <si>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</si>
  <si>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</si>
  <si>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</si>
  <si>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</si>
  <si>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</si>
  <si>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</si>
  <si>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</si>
  <si>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</si>
  <si>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</si>
  <si>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</si>
  <si>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</si>
  <si>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</si>
  <si>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</si>
  <si>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</si>
  <si>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</si>
  <si>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</si>
  <si>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</si>
  <si>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</si>
  <si>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</si>
  <si>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</si>
  <si>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</si>
  <si>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</si>
  <si>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</si>
  <si>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</si>
  <si>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</si>
  <si>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</si>
  <si>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</si>
  <si>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</si>
  <si>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</si>
  <si>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</si>
  <si>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</si>
  <si>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</si>
  <si>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</si>
  <si>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</si>
  <si>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</si>
  <si>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</si>
  <si>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</si>
  <si>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</si>
  <si>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</si>
  <si>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</si>
  <si>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</si>
  <si>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</si>
  <si>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</si>
  <si>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</si>
  <si>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</si>
  <si>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</si>
  <si>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</si>
  <si>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</si>
  <si>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</si>
  <si>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</si>
  <si>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</si>
  <si>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</si>
  <si>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</si>
  <si>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</si>
  <si>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</si>
  <si>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</si>
  <si>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</si>
  <si>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</si>
  <si>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</si>
  <si>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</si>
  <si>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</si>
  <si>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</si>
  <si>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</si>
  <si>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</si>
  <si>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</si>
  <si>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</si>
  <si>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</si>
  <si>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</si>
  <si>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</si>
  <si>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</si>
  <si>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</si>
  <si>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</si>
  <si>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</si>
  <si>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</si>
  <si>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</si>
  <si>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</si>
  <si>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</si>
  <si>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</si>
  <si>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</si>
  <si>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</si>
  <si>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</si>
  <si>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</si>
  <si>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</si>
  <si>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</si>
  <si>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</si>
  <si>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</si>
  <si>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</si>
  <si>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</si>
  <si>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</si>
  <si>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</si>
  <si>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</si>
  <si>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</si>
  <si>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</si>
  <si>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</si>
  <si>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</si>
  <si>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</si>
  <si>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</si>
  <si>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</si>
  <si>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</si>
  <si>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</si>
  <si>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</si>
  <si>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</si>
  <si>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</si>
  <si>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</si>
  <si>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</si>
  <si>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</si>
  <si>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</si>
  <si>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</si>
  <si>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</si>
  <si>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</si>
  <si>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</si>
  <si>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</si>
  <si>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</si>
  <si>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</si>
  <si>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</si>
  <si>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</si>
  <si>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</si>
  <si>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</si>
  <si>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</si>
  <si>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</si>
  <si>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</si>
  <si>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</si>
  <si>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</si>
  <si>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</si>
  <si>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</si>
  <si>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</si>
  <si>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</si>
  <si>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</si>
  <si>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</si>
  <si>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</si>
  <si>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</si>
  <si>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</si>
  <si>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</si>
  <si>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</si>
  <si>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</si>
  <si>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</si>
  <si>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</si>
  <si>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</si>
  <si>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</si>
  <si>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</si>
  <si>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</si>
  <si>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</si>
  <si>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</si>
  <si>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</si>
  <si>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</si>
  <si>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</si>
  <si>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</si>
  <si>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</si>
  <si>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</si>
  <si>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</si>
  <si>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</si>
  <si>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</si>
  <si>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</si>
  <si>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</si>
  <si>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</si>
  <si>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</si>
  <si>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</si>
  <si>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</si>
  <si>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</si>
  <si>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</si>
  <si>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</si>
  <si>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</si>
  <si>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</si>
  <si>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</si>
  <si>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</si>
  <si>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</si>
  <si>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</si>
  <si>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</si>
  <si>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</si>
  <si>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</si>
  <si>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</si>
  <si>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</si>
  <si>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</si>
  <si>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</si>
  <si>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</si>
  <si>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</si>
  <si>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</si>
  <si>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</si>
  <si>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</si>
  <si>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</si>
  <si>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</si>
  <si>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</si>
  <si>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</si>
  <si>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</si>
  <si>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</si>
  <si>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</si>
  <si>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</si>
  <si>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</si>
  <si>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</si>
  <si>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</si>
  <si>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</si>
  <si>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</si>
  <si>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</si>
  <si>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</si>
  <si>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</si>
  <si>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</si>
  <si>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</si>
  <si>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</si>
  <si>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</si>
  <si>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</si>
  <si>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</si>
  <si>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</si>
  <si>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</si>
  <si>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</si>
  <si>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</si>
  <si>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</si>
  <si>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</si>
  <si>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</si>
  <si>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</si>
  <si>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</si>
  <si>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</si>
  <si>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</si>
  <si>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</si>
  <si>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</si>
  <si>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</si>
  <si>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</si>
  <si>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</si>
  <si>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</si>
  <si>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</si>
  <si>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</si>
  <si>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</si>
  <si>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</si>
  <si>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</si>
  <si>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</si>
  <si>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</si>
  <si>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</si>
  <si>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</si>
  <si>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</si>
  <si>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</si>
  <si>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</si>
  <si>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</si>
  <si>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</si>
  <si>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</si>
  <si>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</si>
  <si>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</si>
  <si>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</si>
  <si>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</si>
  <si>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</si>
  <si>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</si>
  <si>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</si>
  <si>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</si>
  <si>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</si>
  <si>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</si>
  <si>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</si>
  <si>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</si>
  <si>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</si>
  <si>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</si>
  <si>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</si>
  <si>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</si>
  <si>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</si>
  <si>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</si>
  <si>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</si>
  <si>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</si>
  <si>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</si>
  <si>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</si>
  <si>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</si>
  <si>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</si>
  <si>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</si>
  <si>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</si>
  <si>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</si>
  <si>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</si>
  <si>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</si>
  <si>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</si>
  <si>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</si>
  <si>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</si>
  <si>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</si>
  <si>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</si>
  <si>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</si>
  <si>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</si>
  <si>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</si>
  <si>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</si>
  <si>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</si>
  <si>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</si>
  <si>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</si>
  <si>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</si>
  <si>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</si>
  <si>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</si>
  <si>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</si>
  <si>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</si>
  <si>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</si>
  <si>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</si>
  <si>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</si>
  <si>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</si>
  <si>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</si>
  <si>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</si>
  <si>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</si>
  <si>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</si>
  <si>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</si>
  <si>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</si>
  <si>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</si>
  <si>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</si>
  <si>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</si>
  <si>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</si>
  <si>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</si>
  <si>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</si>
  <si>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</si>
  <si>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</si>
  <si>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</si>
  <si>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</si>
  <si>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</si>
  <si>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</si>
  <si>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</si>
  <si>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</si>
  <si>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</si>
  <si>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</si>
  <si>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</si>
  <si>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</si>
  <si>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</si>
  <si>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</si>
  <si>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</si>
  <si>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</si>
  <si>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</si>
  <si>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</si>
  <si>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</si>
  <si>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</si>
  <si>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</si>
  <si>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</si>
  <si>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</si>
  <si>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</si>
  <si>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</si>
  <si>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</si>
  <si>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</si>
  <si>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</si>
  <si>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</si>
  <si>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</si>
  <si>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</si>
  <si>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</si>
  <si>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</si>
  <si>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</si>
  <si>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</si>
  <si>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</si>
  <si>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</si>
  <si>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</si>
  <si>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</si>
  <si>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</si>
  <si>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</si>
  <si>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</si>
  <si>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</si>
  <si>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</si>
  <si>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</si>
  <si>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</si>
  <si>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</si>
  <si>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</si>
  <si>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</si>
  <si>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</si>
  <si>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</si>
  <si>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</si>
  <si>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</si>
  <si>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</si>
  <si>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</si>
  <si>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</si>
  <si>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</si>
  <si>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</si>
  <si>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</si>
  <si>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</si>
  <si>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</si>
  <si>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</si>
  <si>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</si>
  <si>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</si>
  <si>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</si>
  <si>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</si>
  <si>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</si>
  <si>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</si>
  <si>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</si>
  <si>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</si>
  <si>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</si>
  <si>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</si>
  <si>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</si>
  <si>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</si>
  <si>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</si>
  <si>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</si>
  <si>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</si>
  <si>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</si>
  <si>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</si>
  <si>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</si>
  <si>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</si>
  <si>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</si>
  <si>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</si>
  <si>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</si>
  <si>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</si>
  <si>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</si>
  <si>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</si>
  <si>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</si>
  <si>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</si>
  <si>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</si>
  <si>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</si>
  <si>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</si>
  <si>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</si>
  <si>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</si>
  <si>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</si>
  <si>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</si>
  <si>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</si>
  <si>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</si>
  <si>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</si>
  <si>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</si>
  <si>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</si>
  <si>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</si>
  <si>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</si>
  <si>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</si>
  <si>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</si>
  <si>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</si>
  <si>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</si>
  <si>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</si>
  <si>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</si>
  <si>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</si>
  <si>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</si>
  <si>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</si>
  <si>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</si>
  <si>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</si>
  <si>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</si>
  <si>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</si>
  <si>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</si>
  <si>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</si>
  <si>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</si>
  <si>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</si>
  <si>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</si>
  <si>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</si>
  <si>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</si>
  <si>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</si>
  <si>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</si>
  <si>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</si>
  <si>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</si>
  <si>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</si>
  <si>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</si>
  <si>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</si>
  <si>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</si>
  <si>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</si>
  <si>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</si>
  <si>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</si>
  <si>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</si>
  <si>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</si>
  <si>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</si>
  <si>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</si>
  <si>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</si>
  <si>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</si>
  <si>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</si>
  <si>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</si>
  <si>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</si>
  <si>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</si>
  <si>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</si>
  <si>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</si>
  <si>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</si>
  <si>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</si>
  <si>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</si>
  <si>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</si>
  <si>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</si>
  <si>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</si>
  <si>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</si>
  <si>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</si>
  <si>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</si>
  <si>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</si>
  <si>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</si>
  <si>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</si>
  <si>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</si>
  <si>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</si>
  <si>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</si>
  <si>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</si>
  <si>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</si>
  <si>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</si>
  <si>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</si>
  <si>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</si>
  <si>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</si>
  <si>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</si>
  <si>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</si>
  <si>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</si>
  <si>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</si>
  <si>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</si>
  <si>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</si>
  <si>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</si>
  <si>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</si>
  <si>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</si>
  <si>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</si>
  <si>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</si>
  <si>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</si>
  <si>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</si>
  <si>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</si>
  <si>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</si>
  <si>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</si>
  <si>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</si>
  <si>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</si>
  <si>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</si>
  <si>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</si>
  <si>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</si>
  <si>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</si>
  <si>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</si>
  <si>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</si>
  <si>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</si>
  <si>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</si>
  <si>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</si>
  <si>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</si>
  <si>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</si>
  <si>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</si>
  <si>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</si>
  <si>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</si>
  <si>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</si>
  <si>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</si>
  <si>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</si>
  <si>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</si>
  <si>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</si>
  <si>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</si>
  <si>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</si>
  <si>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</si>
  <si>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</si>
  <si>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</si>
  <si>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</si>
  <si>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</si>
  <si>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</si>
  <si>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</si>
  <si>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</si>
  <si>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</si>
  <si>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</si>
  <si>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</si>
  <si>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</si>
  <si>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</si>
  <si>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</si>
  <si>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</si>
  <si>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</si>
  <si>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</si>
  <si>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</si>
  <si>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</si>
  <si>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</si>
  <si>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</si>
  <si>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</si>
  <si>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</si>
  <si>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</si>
  <si>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</si>
  <si>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</si>
  <si>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</si>
  <si>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</si>
  <si>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</si>
  <si>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</si>
  <si>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</si>
  <si>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</si>
  <si>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</si>
  <si>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</si>
  <si>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</si>
  <si>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</si>
  <si>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</si>
  <si>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</si>
  <si>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</si>
  <si>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</si>
  <si>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</si>
  <si>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</si>
  <si>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</si>
  <si>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</si>
  <si>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</si>
  <si>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</si>
  <si>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</si>
  <si>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</si>
  <si>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</si>
  <si>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</si>
  <si>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</si>
  <si>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</si>
  <si>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</si>
  <si>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</si>
  <si>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</si>
  <si>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</si>
  <si>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</si>
  <si>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</si>
  <si>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</si>
  <si>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</si>
  <si>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</si>
  <si>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</si>
  <si>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</si>
  <si>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</si>
  <si>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</si>
  <si>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</si>
  <si>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</si>
  <si>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</si>
  <si>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</si>
  <si>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</si>
  <si>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</si>
  <si>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</si>
  <si>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</si>
  <si>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</si>
  <si>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</si>
  <si>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</si>
  <si>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</si>
  <si>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</si>
  <si>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</si>
  <si>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</si>
  <si>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</si>
  <si>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</si>
  <si>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</si>
  <si>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</si>
  <si>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</si>
  <si>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</si>
  <si>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</si>
  <si>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</si>
  <si>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</si>
  <si>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</si>
  <si>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</si>
  <si>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</si>
  <si>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</si>
  <si>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</si>
  <si>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</si>
  <si>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</si>
  <si>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</si>
  <si>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</si>
  <si>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</si>
  <si>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</si>
  <si>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</si>
  <si>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</si>
  <si>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</si>
  <si>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</si>
  <si>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</si>
  <si>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</si>
  <si>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</si>
  <si>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</si>
  <si>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</si>
  <si>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</si>
  <si>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</si>
  <si>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</si>
  <si>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</si>
  <si>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</si>
  <si>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</si>
  <si>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</si>
  <si>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</si>
  <si>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</si>
  <si>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</si>
  <si>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</si>
  <si>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</si>
  <si>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</si>
  <si>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</si>
  <si>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</si>
  <si>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</si>
  <si>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</si>
  <si>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</si>
  <si>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</si>
  <si>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</si>
  <si>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</si>
  <si>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</si>
  <si>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</si>
  <si>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</si>
  <si>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</si>
  <si>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</si>
  <si>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</si>
  <si>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</si>
  <si>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</si>
  <si>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</si>
  <si>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</si>
  <si>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</si>
  <si>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</si>
  <si>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</si>
  <si>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</si>
  <si>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</si>
  <si>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</si>
  <si>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</si>
  <si>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</si>
  <si>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</si>
  <si>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</si>
  <si>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</si>
  <si>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</si>
  <si>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</si>
  <si>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</si>
  <si>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</si>
  <si>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</si>
  <si>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</si>
  <si>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</si>
  <si>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</si>
  <si>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</si>
  <si>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</si>
  <si>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</si>
  <si>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</si>
  <si>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</si>
  <si>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</si>
  <si>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</si>
  <si>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</si>
  <si>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</si>
  <si>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</si>
  <si>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</si>
  <si>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</si>
  <si>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</si>
  <si>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</si>
  <si>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</si>
  <si>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</si>
  <si>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</si>
  <si>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</si>
  <si>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</si>
  <si>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</si>
  <si>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</si>
  <si>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</si>
  <si>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</si>
  <si>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</si>
  <si>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</si>
  <si>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</si>
  <si>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</si>
  <si>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</si>
  <si>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</si>
  <si>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</si>
  <si>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</si>
  <si>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</si>
  <si>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</si>
  <si>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</si>
  <si>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</si>
  <si>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</si>
  <si>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</si>
  <si>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</si>
  <si>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</si>
  <si>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</si>
  <si>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</si>
  <si>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</si>
  <si>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</si>
  <si>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</si>
  <si>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</si>
  <si>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</si>
  <si>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</si>
  <si>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</si>
  <si>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</si>
  <si>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</si>
  <si>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</si>
  <si>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</si>
  <si>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</si>
  <si>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</si>
  <si>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</si>
  <si>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</si>
  <si>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</si>
  <si>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</si>
  <si>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</si>
  <si>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</si>
  <si>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</si>
  <si>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</si>
  <si>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</si>
  <si>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</si>
  <si>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</si>
  <si>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</si>
  <si>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</si>
  <si>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</si>
  <si>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</si>
  <si>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</si>
  <si>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</si>
  <si>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</si>
  <si>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</si>
  <si>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</si>
  <si>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</si>
  <si>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</si>
  <si>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</si>
  <si>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</si>
  <si>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</si>
  <si>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</si>
  <si>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</si>
  <si>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</si>
  <si>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</si>
  <si>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</si>
  <si>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</si>
  <si>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</si>
  <si>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</si>
  <si>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</si>
  <si>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</si>
  <si>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</si>
  <si>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</si>
  <si>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</si>
  <si>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</si>
  <si>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</si>
  <si>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</si>
  <si>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</si>
  <si>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</si>
  <si>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</si>
  <si>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</si>
  <si>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</si>
  <si>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</si>
  <si>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</si>
  <si>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</si>
  <si>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</si>
  <si>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</si>
  <si>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</si>
  <si>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</si>
  <si>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</si>
  <si>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</si>
  <si>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</si>
  <si>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</si>
  <si>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</si>
  <si>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</si>
  <si>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</si>
  <si>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</si>
  <si>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</si>
  <si>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</si>
  <si>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</si>
  <si>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</si>
  <si>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</si>
  <si>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</si>
  <si>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</si>
  <si>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</si>
  <si>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</si>
  <si>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</si>
  <si>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</si>
  <si>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</si>
  <si>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</si>
  <si>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</si>
  <si>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</si>
  <si>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</si>
  <si>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</si>
  <si>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</si>
  <si>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</si>
  <si>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</si>
  <si>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</si>
  <si>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</si>
  <si>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</si>
  <si>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</si>
  <si>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</si>
  <si>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</si>
  <si>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</si>
  <si>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</si>
  <si>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</si>
  <si>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</si>
  <si>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</si>
  <si>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</si>
  <si>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</si>
  <si>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</si>
  <si>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</si>
  <si>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</si>
  <si>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</si>
  <si>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</si>
  <si>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</si>
  <si>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</si>
  <si>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</si>
  <si>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</si>
  <si>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</si>
  <si>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</si>
  <si>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</si>
  <si>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</si>
  <si>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</si>
  <si>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</si>
  <si>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</si>
  <si>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</si>
  <si>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</si>
  <si>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</si>
  <si>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</si>
  <si>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</si>
  <si>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</si>
  <si>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</si>
  <si>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</si>
  <si>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</si>
  <si>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</si>
  <si>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</si>
  <si>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</si>
  <si>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</si>
  <si>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</si>
  <si>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</si>
  <si>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</si>
  <si>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</si>
  <si>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</si>
  <si>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</si>
  <si>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</si>
  <si>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</si>
  <si>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</si>
  <si>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</si>
  <si>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</si>
  <si>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</si>
  <si>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</si>
  <si>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</si>
  <si>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</si>
  <si>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</si>
  <si>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</si>
  <si>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</si>
  <si>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</si>
  <si>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</si>
  <si>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</si>
  <si>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</si>
  <si>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</si>
  <si>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</si>
  <si>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</si>
  <si>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</si>
  <si>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</si>
  <si>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</si>
  <si>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</si>
  <si>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</si>
  <si>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</si>
  <si>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</si>
  <si>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</si>
  <si>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</si>
  <si>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</si>
  <si>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</si>
  <si>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</si>
  <si>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</si>
  <si>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</si>
  <si>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</si>
  <si>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</si>
  <si>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</si>
  <si>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</si>
  <si>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</si>
  <si>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</si>
  <si>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</si>
  <si>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</si>
  <si>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</si>
  <si>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</si>
  <si>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</si>
  <si>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</si>
  <si>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</si>
  <si>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</si>
  <si>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</si>
  <si>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</si>
  <si>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</si>
  <si>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</si>
  <si>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</si>
  <si>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</si>
  <si>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</si>
  <si>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</si>
  <si>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</si>
  <si>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</si>
  <si>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</si>
  <si>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</si>
  <si>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</si>
  <si>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</si>
  <si>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</si>
  <si>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</si>
  <si>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</si>
  <si>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</si>
  <si>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</si>
  <si>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</si>
  <si>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</si>
  <si>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</si>
  <si>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</si>
  <si>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</si>
  <si>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</si>
  <si>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</si>
  <si>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</si>
  <si>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</si>
  <si>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</si>
  <si>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</si>
  <si>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</si>
  <si>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</si>
  <si>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</si>
  <si>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</si>
  <si>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</si>
  <si>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</si>
  <si>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</si>
  <si>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</si>
  <si>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</si>
  <si>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</si>
  <si>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</si>
  <si>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</si>
  <si>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</si>
  <si>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</si>
  <si>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</si>
  <si>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</si>
  <si>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</si>
  <si>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</si>
  <si>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</si>
  <si>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</si>
  <si>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</si>
  <si>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</si>
  <si>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</si>
  <si>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</si>
  <si>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</si>
  <si>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</si>
  <si>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</si>
  <si>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</si>
  <si>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</si>
  <si>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</si>
  <si>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</si>
  <si>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</si>
  <si>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</si>
  <si>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</si>
  <si>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</si>
  <si>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</si>
  <si>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</si>
  <si>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</si>
  <si>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</si>
  <si>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</si>
  <si>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</si>
  <si>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</si>
  <si>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</si>
  <si>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</si>
  <si>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</si>
  <si>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</si>
  <si>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</si>
  <si>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</si>
  <si>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</si>
  <si>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</si>
  <si>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</si>
  <si>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</si>
  <si>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</si>
  <si>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</si>
  <si>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</si>
  <si>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</si>
  <si>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</si>
  <si>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</si>
  <si>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</si>
  <si>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</si>
  <si>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</si>
  <si>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</si>
  <si>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</si>
  <si>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</si>
  <si>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</si>
  <si>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</si>
  <si>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</si>
  <si>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</si>
  <si>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</si>
  <si>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</si>
  <si>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</si>
  <si>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</si>
  <si>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</si>
  <si>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</si>
  <si>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</si>
  <si>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</si>
  <si>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</si>
  <si>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</si>
  <si>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</si>
  <si>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</si>
  <si>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</si>
  <si>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</si>
  <si>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</si>
  <si>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</si>
  <si>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</si>
  <si>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</si>
  <si>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</si>
  <si>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</si>
  <si>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</si>
  <si>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</si>
  <si>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</si>
  <si>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</si>
  <si>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</si>
  <si>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</si>
  <si>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</si>
  <si>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</si>
  <si>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</si>
  <si>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</si>
  <si>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</si>
  <si>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</si>
  <si>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</si>
  <si>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</si>
  <si>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</si>
  <si>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</si>
  <si>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</si>
  <si>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</si>
  <si>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</si>
  <si>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</si>
  <si>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</si>
  <si>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</si>
  <si>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</si>
  <si>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</si>
  <si>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</si>
  <si>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</si>
  <si>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</si>
  <si>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</si>
  <si>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</si>
  <si>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</si>
  <si>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</si>
  <si>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</si>
  <si>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</si>
  <si>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</si>
  <si>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</si>
  <si>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</si>
  <si>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</si>
  <si>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</si>
  <si>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</si>
  <si>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</si>
  <si>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</si>
  <si>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</si>
  <si>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</si>
  <si>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</si>
  <si>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</si>
  <si>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</si>
  <si>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</si>
  <si>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</si>
  <si>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</si>
  <si>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</si>
  <si>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</si>
  <si>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</si>
  <si>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</si>
  <si>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</si>
  <si>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</si>
  <si>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</si>
  <si>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</si>
  <si>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</si>
  <si>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</si>
  <si>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</si>
  <si>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</si>
  <si>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</si>
  <si>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</si>
  <si>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</si>
  <si>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</si>
  <si>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</si>
  <si>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</si>
  <si>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</si>
  <si>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</si>
  <si>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</si>
  <si>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</si>
  <si>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</si>
  <si>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</si>
  <si>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</si>
  <si>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</si>
  <si>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</si>
  <si>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</si>
  <si>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</si>
  <si>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</si>
  <si>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</si>
  <si>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</si>
  <si>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</si>
  <si>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</si>
  <si>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</si>
  <si>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</si>
  <si>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</si>
  <si>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</si>
  <si>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</si>
  <si>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</si>
  <si>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</si>
  <si>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</si>
  <si>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</si>
  <si>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</si>
  <si>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</si>
  <si>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</si>
  <si>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</si>
  <si>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</si>
  <si>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</si>
  <si>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</si>
  <si>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</si>
  <si>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</si>
  <si>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</si>
  <si>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</si>
  <si>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</si>
  <si>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</si>
  <si>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</si>
  <si>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</si>
  <si>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</si>
  <si>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</si>
  <si>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</si>
  <si>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</si>
  <si>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</si>
  <si>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</si>
  <si>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</si>
  <si>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</si>
  <si>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</si>
  <si>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</si>
  <si>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</si>
  <si>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</si>
  <si>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</si>
  <si>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</si>
  <si>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</si>
  <si>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</si>
  <si>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</si>
  <si>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</si>
  <si>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</si>
  <si>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</si>
  <si>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</si>
  <si>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</si>
  <si>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</si>
  <si>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</si>
  <si>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</si>
  <si>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</si>
  <si>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</si>
  <si>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</si>
  <si>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</si>
  <si>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</si>
  <si>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</si>
  <si>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</si>
  <si>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</si>
  <si>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</si>
  <si>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</si>
  <si>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</si>
  <si>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</si>
  <si>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</si>
  <si>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</si>
  <si>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</si>
  <si>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</si>
  <si>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</si>
  <si>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</si>
  <si>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</si>
  <si>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</si>
  <si>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</si>
  <si>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</si>
  <si>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</si>
  <si>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</si>
  <si>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</si>
  <si>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</si>
  <si>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</si>
  <si>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</si>
  <si>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</si>
  <si>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</si>
  <si>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</si>
  <si>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</si>
  <si>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</si>
  <si>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</si>
  <si>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</si>
  <si>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</si>
  <si>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</si>
  <si>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</si>
  <si>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</si>
  <si>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</si>
  <si>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</si>
  <si>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</si>
  <si>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</si>
  <si>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</si>
  <si>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</si>
  <si>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</si>
  <si>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</si>
  <si>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</si>
  <si>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</si>
  <si>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</si>
  <si>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</si>
  <si>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</si>
  <si>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</si>
  <si>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</si>
  <si>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</si>
  <si>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</si>
  <si>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</si>
  <si>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</si>
  <si>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</si>
  <si>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</si>
  <si>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</si>
  <si>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</si>
  <si>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</si>
  <si>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</si>
  <si>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</si>
  <si>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</si>
  <si>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</si>
  <si>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</si>
  <si>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</si>
  <si>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</si>
  <si>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</si>
  <si>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</si>
  <si>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</si>
  <si>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</si>
  <si>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</si>
  <si>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</si>
  <si>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</si>
  <si>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</si>
  <si>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</si>
  <si>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</si>
  <si>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</si>
  <si>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</si>
  <si>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</si>
  <si>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</si>
  <si>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</si>
  <si>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</si>
  <si>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</si>
  <si>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</si>
  <si>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</si>
  <si>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</si>
  <si>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</si>
  <si>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</si>
  <si>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</si>
  <si>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</si>
  <si>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</si>
  <si>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</si>
  <si>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</si>
  <si>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</si>
  <si>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</si>
  <si>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</si>
  <si>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</si>
  <si>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</si>
  <si>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</si>
  <si>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</si>
  <si>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</si>
  <si>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</si>
  <si>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</si>
  <si>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</si>
  <si>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</si>
  <si>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</si>
  <si>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</si>
  <si>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</si>
  <si>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</si>
  <si>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</si>
  <si>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</si>
  <si>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</si>
  <si>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</si>
  <si>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</si>
  <si>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</si>
  <si>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</si>
  <si>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</si>
  <si>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</si>
  <si>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</si>
  <si>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</si>
  <si>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</si>
  <si>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</si>
  <si>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</si>
  <si>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</si>
  <si>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</si>
  <si>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</si>
  <si>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</si>
  <si>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</si>
  <si>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</si>
  <si>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</si>
  <si>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</si>
  <si>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</si>
  <si>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</si>
  <si>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</si>
  <si>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</si>
  <si>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</si>
  <si>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</si>
  <si>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</si>
  <si>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</si>
  <si>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</si>
  <si>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</si>
  <si>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</si>
  <si>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</si>
  <si>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</si>
  <si>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</si>
  <si>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</si>
  <si>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</si>
  <si>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</si>
  <si>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</si>
  <si>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</si>
  <si>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</si>
  <si>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</si>
  <si>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</si>
  <si>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</si>
  <si>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</si>
  <si>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</si>
  <si>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</si>
  <si>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</si>
  <si>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</si>
  <si>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</si>
  <si>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</si>
  <si>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</si>
  <si>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</si>
  <si>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</si>
  <si>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</si>
  <si>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</si>
  <si>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</si>
  <si>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</si>
  <si>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</si>
  <si>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</si>
  <si>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</si>
  <si>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</si>
  <si>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</si>
  <si>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</si>
  <si>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</si>
  <si>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</si>
  <si>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</si>
  <si>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</si>
  <si>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</si>
  <si>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</si>
  <si>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</si>
  <si>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</si>
  <si>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</si>
  <si>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</si>
  <si>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</si>
  <si>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</si>
  <si>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</si>
  <si>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</si>
  <si>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</si>
  <si>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</si>
  <si>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</si>
  <si>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</si>
  <si>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</si>
  <si>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</si>
  <si>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</si>
  <si>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</si>
  <si>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</si>
  <si>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</si>
  <si>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</si>
  <si>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</si>
  <si>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</si>
  <si>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</si>
  <si>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</si>
  <si>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</si>
  <si>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</si>
  <si>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</si>
  <si>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</si>
  <si>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</si>
  <si>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</si>
  <si>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</si>
  <si>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</si>
  <si>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</si>
  <si>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</si>
  <si>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</si>
  <si>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</si>
  <si>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</si>
  <si>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</si>
  <si>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</si>
  <si>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</si>
  <si>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</si>
  <si>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</si>
  <si>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</si>
  <si>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</si>
  <si>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</si>
  <si>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</si>
  <si>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</si>
  <si>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</si>
  <si>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</si>
  <si>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</si>
  <si>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</si>
  <si>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</si>
  <si>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</si>
  <si>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</si>
  <si>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</si>
  <si>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</si>
  <si>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</si>
  <si>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</si>
  <si>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</si>
  <si>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</si>
  <si>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</si>
  <si>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</si>
  <si>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</si>
  <si>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</si>
  <si>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</si>
  <si>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</si>
  <si>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</si>
  <si>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</si>
  <si>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</si>
  <si>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</si>
  <si>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</si>
  <si>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</si>
  <si>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</si>
  <si>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</si>
  <si>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</si>
  <si>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</si>
  <si>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</si>
  <si>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</si>
  <si>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</si>
  <si>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</si>
  <si>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</si>
  <si>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</si>
  <si>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</si>
  <si>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</si>
  <si>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</si>
  <si>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</si>
  <si>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</si>
  <si>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</si>
  <si>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</si>
  <si>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</si>
  <si>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</si>
  <si>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</si>
  <si>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</si>
  <si>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</si>
  <si>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</si>
  <si>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</si>
  <si>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</si>
  <si>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</si>
  <si>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</si>
  <si>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</si>
  <si>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</si>
  <si>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</si>
  <si>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</si>
  <si>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</si>
  <si>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</si>
  <si>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</si>
  <si>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</si>
  <si>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</si>
  <si>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</si>
  <si>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</si>
  <si>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</si>
  <si>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</si>
  <si>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</si>
  <si>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</si>
  <si>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</si>
  <si>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</si>
  <si>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</si>
  <si>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</si>
  <si>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</si>
  <si>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</si>
  <si>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</si>
  <si>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</si>
  <si>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</si>
  <si>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</si>
  <si>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</si>
  <si>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</si>
  <si>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</si>
  <si>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</si>
  <si>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</si>
  <si>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</si>
  <si>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</si>
  <si>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</si>
  <si>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</si>
  <si>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</si>
  <si>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</si>
  <si>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</si>
  <si>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</si>
  <si>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</si>
  <si>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</si>
  <si>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</si>
  <si>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</si>
  <si>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</si>
  <si>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</si>
  <si>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</si>
  <si>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</si>
  <si>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</si>
  <si>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</si>
  <si>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</si>
  <si>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</si>
  <si>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</si>
  <si>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</si>
  <si>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</si>
  <si>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</si>
  <si>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</si>
  <si>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</si>
  <si>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</si>
  <si>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</si>
  <si>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</si>
  <si>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</si>
  <si>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</si>
  <si>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</si>
  <si>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</si>
  <si>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</si>
  <si>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</si>
  <si>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</si>
  <si>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</si>
  <si>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</si>
  <si>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</si>
  <si>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</si>
  <si>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</si>
  <si>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</si>
  <si>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</si>
  <si>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</si>
  <si>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</si>
  <si>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</si>
  <si>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</si>
  <si>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</si>
  <si>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</si>
  <si>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</si>
  <si>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</si>
  <si>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</si>
  <si>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</si>
  <si>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</si>
  <si>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</si>
  <si>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</si>
  <si>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</si>
  <si>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</si>
  <si>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</si>
  <si>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</si>
  <si>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</si>
  <si>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</si>
  <si>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</si>
  <si>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</si>
  <si>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</si>
  <si>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</si>
  <si>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</si>
  <si>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</si>
  <si>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</si>
  <si>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</si>
  <si>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</si>
  <si>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</si>
  <si>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</si>
  <si>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</si>
  <si>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</si>
  <si>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</si>
  <si>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</si>
  <si>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</si>
  <si>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</si>
  <si>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</si>
  <si>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</si>
  <si>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</si>
  <si>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</si>
  <si>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</si>
  <si>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</si>
  <si>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</si>
  <si>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</si>
  <si>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</si>
  <si>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</si>
  <si>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</si>
  <si>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</si>
  <si>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</si>
  <si>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</si>
  <si>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</si>
  <si>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</si>
  <si>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</si>
  <si>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</si>
  <si>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</si>
  <si>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</si>
  <si>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</si>
  <si>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</si>
  <si>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</si>
  <si>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</si>
  <si>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</si>
  <si>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</si>
  <si>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</si>
  <si>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</si>
  <si>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</si>
  <si>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</si>
  <si>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</si>
  <si>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</si>
  <si>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</si>
  <si>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</si>
  <si>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</si>
  <si>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</si>
  <si>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</si>
  <si>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</si>
  <si>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</si>
  <si>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</si>
  <si>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</si>
  <si>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</si>
  <si>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</si>
  <si>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</si>
  <si>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</si>
  <si>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</si>
  <si>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</si>
  <si>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</si>
  <si>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</si>
  <si>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</si>
  <si>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</si>
  <si>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</si>
  <si>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</si>
  <si>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</si>
  <si>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</si>
  <si>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</si>
  <si>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</si>
  <si>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</si>
  <si>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</si>
  <si>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</si>
  <si>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</si>
  <si>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</si>
  <si>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</si>
  <si>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</si>
  <si>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</si>
  <si>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</si>
  <si>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</si>
  <si>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</si>
  <si>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</si>
  <si>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</si>
  <si>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</si>
  <si>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</si>
  <si>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</si>
  <si>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</si>
  <si>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</si>
  <si>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</si>
  <si>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</si>
  <si>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</si>
  <si>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</si>
  <si>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</si>
  <si>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</si>
  <si>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</si>
  <si>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</si>
  <si>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</si>
  <si>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</si>
  <si>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</si>
  <si>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</si>
  <si>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</si>
  <si>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</si>
  <si>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</si>
  <si>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</si>
  <si>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</si>
  <si>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</si>
  <si>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</si>
  <si>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</si>
  <si>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</si>
  <si>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</si>
  <si>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</si>
  <si>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</si>
  <si>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</si>
  <si>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</si>
  <si>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</si>
  <si>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</si>
  <si>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</si>
  <si>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</si>
  <si>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</si>
  <si>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</si>
  <si>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</si>
  <si>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</si>
  <si>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</si>
  <si>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</si>
  <si>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</si>
  <si>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</si>
  <si>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</si>
  <si>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</si>
  <si>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</si>
  <si>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</si>
  <si>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</si>
  <si>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</si>
  <si>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</si>
  <si>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</si>
  <si>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</si>
  <si>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</si>
  <si>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</si>
  <si>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</si>
  <si>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</si>
  <si>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</si>
  <si>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</si>
  <si>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</si>
  <si>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</si>
  <si>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</si>
  <si>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</si>
  <si>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</si>
  <si>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</si>
  <si>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</si>
  <si>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</si>
  <si>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</si>
  <si>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</si>
  <si>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</si>
  <si>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</si>
  <si>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</si>
  <si>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</si>
  <si>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</si>
  <si>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</si>
  <si>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</si>
  <si>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</si>
  <si>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</si>
  <si>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</si>
  <si>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</si>
  <si>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</si>
  <si>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</si>
  <si>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</si>
  <si>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</si>
  <si>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</si>
  <si>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</si>
  <si>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</si>
  <si>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</si>
  <si>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</si>
  <si>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</si>
  <si>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</si>
  <si>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</si>
  <si>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</si>
  <si>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</si>
  <si>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</si>
  <si>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</si>
  <si>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</si>
  <si>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</si>
  <si>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</si>
  <si>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</si>
  <si>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</si>
  <si>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</si>
  <si>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</si>
  <si>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</si>
  <si>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</si>
  <si>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</si>
  <si>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</si>
  <si>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</si>
  <si>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</si>
  <si>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</si>
  <si>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</si>
  <si>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</si>
  <si>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</si>
  <si>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</si>
  <si>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</si>
  <si>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</si>
  <si>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</si>
  <si>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</si>
  <si>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</si>
  <si>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</si>
  <si>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</si>
  <si>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</si>
  <si>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</si>
  <si>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</si>
  <si>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</si>
  <si>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</si>
  <si>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</si>
  <si>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</si>
  <si>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</si>
  <si>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</si>
  <si>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</si>
  <si>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</si>
  <si>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</si>
  <si>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</si>
  <si>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</si>
  <si>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</si>
  <si>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</si>
  <si>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</si>
  <si>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</si>
  <si>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</si>
  <si>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</si>
  <si>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</si>
  <si>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</si>
  <si>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</si>
  <si>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</si>
  <si>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</si>
  <si>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</si>
  <si>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</si>
  <si>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</si>
  <si>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</si>
  <si>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</si>
  <si>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</si>
  <si>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</si>
  <si>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</si>
  <si>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</si>
  <si>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</si>
  <si>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</si>
  <si>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</si>
  <si>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</si>
  <si>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</si>
  <si>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</si>
  <si>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</si>
  <si>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</si>
  <si>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</si>
  <si>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</si>
  <si>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</si>
  <si>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</si>
  <si>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</si>
  <si>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</si>
  <si>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</si>
  <si>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</si>
  <si>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</si>
  <si>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</si>
  <si>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</si>
  <si>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</si>
  <si>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</si>
  <si>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</si>
  <si>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</si>
  <si>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</si>
  <si>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</si>
  <si>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</si>
  <si>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</si>
  <si>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</si>
  <si>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</si>
  <si>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</si>
  <si>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</si>
  <si>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</si>
  <si>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</si>
  <si>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</si>
  <si>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</si>
  <si>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</si>
  <si>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</si>
  <si>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</si>
  <si>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</si>
  <si>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</si>
  <si>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</si>
  <si>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</si>
  <si>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</si>
  <si>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</si>
  <si>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</si>
  <si>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</si>
  <si>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</si>
  <si>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</si>
  <si>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</si>
  <si>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</si>
  <si>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</si>
  <si>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</si>
  <si>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</si>
  <si>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</si>
  <si>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</si>
  <si>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</si>
  <si>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</si>
  <si>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</si>
  <si>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</si>
  <si>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</si>
  <si>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</si>
  <si>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</si>
  <si>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</si>
  <si>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</si>
  <si>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</si>
  <si>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</si>
  <si>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</si>
  <si>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</si>
  <si>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</si>
  <si>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</si>
  <si>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</si>
  <si>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</si>
  <si>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</si>
  <si>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</si>
  <si>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</si>
  <si>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</si>
  <si>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</si>
  <si>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</si>
  <si>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</si>
  <si>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</si>
  <si>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</si>
  <si>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</si>
  <si>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</si>
  <si>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</si>
  <si>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</si>
  <si>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</si>
  <si>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</si>
  <si>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</si>
  <si>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</si>
  <si>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</si>
  <si>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</si>
  <si>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</si>
  <si>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</si>
  <si>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</si>
  <si>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</si>
  <si>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</si>
  <si>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</si>
  <si>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</si>
  <si>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</si>
  <si>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</si>
  <si>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</si>
  <si>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</si>
  <si>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</si>
  <si>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</si>
  <si>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</si>
  <si>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</si>
  <si>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</si>
  <si>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</si>
  <si>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</si>
  <si>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</si>
  <si>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</si>
  <si>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</si>
  <si>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</si>
  <si>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</si>
  <si>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</si>
  <si>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</si>
  <si>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</si>
  <si>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</si>
  <si>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</si>
  <si>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</si>
  <si>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</si>
  <si>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</si>
  <si>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</si>
  <si>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</si>
  <si>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</si>
  <si>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</si>
  <si>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</si>
  <si>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</si>
  <si>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</si>
  <si>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</si>
  <si>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</si>
  <si>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</si>
  <si>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</si>
  <si>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</si>
  <si>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</si>
  <si>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</si>
  <si>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</si>
  <si>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</si>
  <si>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</si>
  <si>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</si>
  <si>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</si>
  <si>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</si>
  <si>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</si>
  <si>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</si>
  <si>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</si>
  <si>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</si>
  <si>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</si>
  <si>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</si>
  <si>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</si>
  <si>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</si>
  <si>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</si>
  <si>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</si>
  <si>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</si>
  <si>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</si>
  <si>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</si>
  <si>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</si>
  <si>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</si>
  <si>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</si>
  <si>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</si>
  <si>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</si>
  <si>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</si>
  <si>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</si>
  <si>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</si>
  <si>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</si>
  <si>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</si>
  <si>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</si>
  <si>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</si>
  <si>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</si>
  <si>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</si>
  <si>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</si>
  <si>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</si>
  <si>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</si>
  <si>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</si>
  <si>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</si>
  <si>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</si>
  <si>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</si>
  <si>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</si>
  <si>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</si>
  <si>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</si>
  <si>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</si>
  <si>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</si>
  <si>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</si>
  <si>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</si>
  <si>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</si>
  <si>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</si>
  <si>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</si>
  <si>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</si>
  <si>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</si>
  <si>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</si>
  <si>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</si>
  <si>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</si>
  <si>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</si>
  <si>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</si>
  <si>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</si>
  <si>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</si>
  <si>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</si>
  <si>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</si>
  <si>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</si>
  <si>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</si>
  <si>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</si>
  <si>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</si>
  <si>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</si>
  <si>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</si>
  <si>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</si>
  <si>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</si>
  <si>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</si>
  <si>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</si>
  <si>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</si>
  <si>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</si>
  <si>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</si>
  <si>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</si>
  <si>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</si>
  <si>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</si>
  <si>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</si>
  <si>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</si>
  <si>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</si>
  <si>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</si>
  <si>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</si>
  <si>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</si>
  <si>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</si>
  <si>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</si>
  <si>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</si>
  <si>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</si>
  <si>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</si>
  <si>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</si>
  <si>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</si>
  <si>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</si>
  <si>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</si>
  <si>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</si>
  <si>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</si>
  <si>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</si>
  <si>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</si>
  <si>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</si>
  <si>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</si>
  <si>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</si>
  <si>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</si>
  <si>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</si>
  <si>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</si>
  <si>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</si>
  <si>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</si>
  <si>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</si>
  <si>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</si>
  <si>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</si>
  <si>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</si>
  <si>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</si>
  <si>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</si>
  <si>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</si>
  <si>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</si>
  <si>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</si>
  <si>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</si>
  <si>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</si>
  <si>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</si>
  <si>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</si>
  <si>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</si>
  <si>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</si>
  <si>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</si>
  <si>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</si>
  <si>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</si>
  <si>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</si>
  <si>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</si>
  <si>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</si>
  <si>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</si>
  <si>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</si>
  <si>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</si>
  <si>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</si>
  <si>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</si>
  <si>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</si>
  <si>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</si>
  <si>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</si>
  <si>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</si>
  <si>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</si>
  <si>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</si>
  <si>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</si>
  <si>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</si>
  <si>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</si>
  <si>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</si>
  <si>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</si>
  <si>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</si>
  <si>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</si>
  <si>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</si>
  <si>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</si>
  <si>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</si>
  <si>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</si>
  <si>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</si>
  <si>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</si>
  <si>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</si>
  <si>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</si>
  <si>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</si>
  <si>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</si>
  <si>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</si>
  <si>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</si>
  <si>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</si>
  <si>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</si>
  <si>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</si>
  <si>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</si>
  <si>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</si>
  <si>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</si>
  <si>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</si>
  <si>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</si>
  <si>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</si>
  <si>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</si>
  <si>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</si>
  <si>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</si>
  <si>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</si>
  <si>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</si>
  <si>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</si>
  <si>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</si>
  <si>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</si>
  <si>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</si>
  <si>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</si>
  <si>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</si>
  <si>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</si>
  <si>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</si>
  <si>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</si>
  <si>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</si>
  <si>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</si>
  <si>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</si>
  <si>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</si>
  <si>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</si>
  <si>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</si>
  <si>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</si>
  <si>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</si>
  <si>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</si>
  <si>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</si>
  <si>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</si>
  <si>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</si>
  <si>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</si>
  <si>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</si>
  <si>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</si>
  <si>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</si>
  <si>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</si>
  <si>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</si>
  <si>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</si>
  <si>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</si>
  <si>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</si>
  <si>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</si>
  <si>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</si>
  <si>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</si>
  <si>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</si>
  <si>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</si>
  <si>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</si>
  <si>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</si>
  <si>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</si>
  <si>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</si>
  <si>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</si>
  <si>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</si>
  <si>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</si>
  <si>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</si>
  <si>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</si>
  <si>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</si>
  <si>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</si>
  <si>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</si>
  <si>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</si>
  <si>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</si>
  <si>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</si>
  <si>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</si>
  <si>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</si>
  <si>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</si>
  <si>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</si>
  <si>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</si>
  <si>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</si>
  <si>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</si>
  <si>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</si>
  <si>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</si>
  <si>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</si>
  <si>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</si>
  <si>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</si>
  <si>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</si>
  <si>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</si>
  <si>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</si>
  <si>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</si>
  <si>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</si>
  <si>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</si>
  <si>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</si>
  <si>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</si>
  <si>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</si>
  <si>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</si>
  <si>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</si>
  <si>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</si>
  <si>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</si>
  <si>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</si>
  <si>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</si>
  <si>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</si>
  <si>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</si>
  <si>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</si>
  <si>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</si>
  <si>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</si>
  <si>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</si>
  <si>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</si>
  <si>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</si>
  <si>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</si>
  <si>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</si>
  <si>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</si>
  <si>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</si>
  <si>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</si>
  <si>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</si>
  <si>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</si>
  <si>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</si>
  <si>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</si>
  <si>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</si>
  <si>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</si>
  <si>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</si>
  <si>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</si>
  <si>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</si>
  <si>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</si>
  <si>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</si>
  <si>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</si>
  <si>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</si>
  <si>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</si>
  <si>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</si>
  <si>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</si>
  <si>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</si>
  <si>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</si>
  <si>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</si>
  <si>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</si>
  <si>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</si>
  <si>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</si>
  <si>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</si>
  <si>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</si>
  <si>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</si>
  <si>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</si>
  <si>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</si>
  <si>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</si>
  <si>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</si>
  <si>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</si>
  <si>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</si>
  <si>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</si>
  <si>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</si>
  <si>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</si>
  <si>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</si>
  <si>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</si>
  <si>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</si>
  <si>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</si>
  <si>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</si>
  <si>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</si>
  <si>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</si>
  <si>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</si>
  <si>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</si>
  <si>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</si>
  <si>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</si>
  <si>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</si>
  <si>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</si>
  <si>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</si>
  <si>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</si>
  <si>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</si>
  <si>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</si>
  <si>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</si>
  <si>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</si>
  <si>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</si>
  <si>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</si>
  <si>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</si>
  <si>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</si>
  <si>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</si>
  <si>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</si>
  <si>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</si>
  <si>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</si>
  <si>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</si>
  <si>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</si>
  <si>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</si>
  <si>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</si>
  <si>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</si>
  <si>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</si>
  <si>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</si>
  <si>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</si>
  <si>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</si>
  <si>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</si>
  <si>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</si>
  <si>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</si>
  <si>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</si>
  <si>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</si>
  <si>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</si>
  <si>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</si>
  <si>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</si>
  <si>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</si>
  <si>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</si>
  <si>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</si>
  <si>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</si>
  <si>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</si>
  <si>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</si>
  <si>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</si>
  <si>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</si>
  <si>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</si>
  <si>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</si>
  <si>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</si>
  <si>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</si>
  <si>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</si>
  <si>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</si>
  <si>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</si>
  <si>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</si>
  <si>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</si>
  <si>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</si>
  <si>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</si>
  <si>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</si>
  <si>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</si>
  <si>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</si>
  <si>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</si>
  <si>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</si>
  <si>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</si>
  <si>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</si>
  <si>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</si>
  <si>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</si>
  <si>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</si>
  <si>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</si>
  <si>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</si>
  <si>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</si>
  <si>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</si>
  <si>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</si>
  <si>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</si>
  <si>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</si>
  <si>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</si>
  <si>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</si>
  <si>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</si>
  <si>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</si>
  <si>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</si>
  <si>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</si>
  <si>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</si>
  <si>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</si>
  <si>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</si>
  <si>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</si>
  <si>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</si>
  <si>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</si>
  <si>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</si>
  <si>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</si>
  <si>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</si>
  <si>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</si>
  <si>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</si>
  <si>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</si>
  <si>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</si>
  <si>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</si>
  <si>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</si>
  <si>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</si>
  <si>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</si>
  <si>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</si>
  <si>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</si>
  <si>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</si>
  <si>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</si>
  <si>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</si>
  <si>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</si>
  <si>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</si>
  <si>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</si>
  <si>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</si>
  <si>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</si>
  <si>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</si>
  <si>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</si>
  <si>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</si>
  <si>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</si>
  <si>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</si>
  <si>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</si>
  <si>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</si>
  <si>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</si>
  <si>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</si>
  <si>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</si>
  <si>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</si>
  <si>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</si>
  <si>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</si>
  <si>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</si>
  <si>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</si>
  <si>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</si>
  <si>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</si>
  <si>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</si>
  <si>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</si>
  <si>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</si>
  <si>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</si>
  <si>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</si>
  <si>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</si>
  <si>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</si>
  <si>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</si>
  <si>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</si>
  <si>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</si>
  <si>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</si>
  <si>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</si>
  <si>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</si>
  <si>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</si>
  <si>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</si>
  <si>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</si>
  <si>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</si>
  <si>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</si>
  <si>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</si>
  <si>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</si>
  <si>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</si>
  <si>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</si>
  <si>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</si>
  <si>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</si>
  <si>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</si>
  <si>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</si>
  <si>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</si>
  <si>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</si>
  <si>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</si>
  <si>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</si>
  <si>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</si>
  <si>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</si>
  <si>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</si>
  <si>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</si>
  <si>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</si>
  <si>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</si>
  <si>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</si>
  <si>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</si>
  <si>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</si>
  <si>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</si>
  <si>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</si>
  <si>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</si>
  <si>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</si>
  <si>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</si>
  <si>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</si>
  <si>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</si>
  <si>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</si>
  <si>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</si>
  <si>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</si>
  <si>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</si>
  <si>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</si>
  <si>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</si>
  <si>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</si>
  <si>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</si>
  <si>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</si>
  <si>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</si>
  <si>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</si>
  <si>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</si>
  <si>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</si>
  <si>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</si>
  <si>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</si>
  <si>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</si>
  <si>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</si>
  <si>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</si>
  <si>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</si>
  <si>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</si>
  <si>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</si>
  <si>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</si>
  <si>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</si>
  <si>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</si>
  <si>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</si>
  <si>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</si>
  <si>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</si>
  <si>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</si>
  <si>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</si>
  <si>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</si>
  <si>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</si>
  <si>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</si>
  <si>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</si>
  <si>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</si>
  <si>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</si>
  <si>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</si>
  <si>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</si>
  <si>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</si>
  <si>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</si>
  <si>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</si>
  <si>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</si>
  <si>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</si>
  <si>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</si>
  <si>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</si>
  <si>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</si>
  <si>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</si>
  <si>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</si>
  <si>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</si>
  <si>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</si>
  <si>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</si>
  <si>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</si>
  <si>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</si>
  <si>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</si>
  <si>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</si>
  <si>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</si>
  <si>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</si>
  <si>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</si>
  <si>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</si>
  <si>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</si>
  <si>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</si>
  <si>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</si>
  <si>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</si>
  <si>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</si>
  <si>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</si>
  <si>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</si>
  <si>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</si>
  <si>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</si>
  <si>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</si>
  <si>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</si>
  <si>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</si>
  <si>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</si>
  <si>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</si>
  <si>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</si>
  <si>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</si>
  <si>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</si>
  <si>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</si>
  <si>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</si>
  <si>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</si>
  <si>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</si>
  <si>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</si>
  <si>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</si>
  <si>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</si>
  <si>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</si>
  <si>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</si>
  <si>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</si>
  <si>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</si>
  <si>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</si>
  <si>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</si>
  <si>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</si>
  <si>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</si>
  <si>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</si>
  <si>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</si>
  <si>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</si>
  <si>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</si>
  <si>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</si>
  <si>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</si>
  <si>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</si>
  <si>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</si>
  <si>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</si>
  <si>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</si>
  <si>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</si>
  <si>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</si>
  <si>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</si>
  <si>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</si>
  <si>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</si>
  <si>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</si>
  <si>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</si>
  <si>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</si>
  <si>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</si>
  <si>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</si>
  <si>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</si>
  <si>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</si>
  <si>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</si>
  <si>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</si>
  <si>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</si>
  <si>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</si>
  <si>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</si>
  <si>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</si>
  <si>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</si>
  <si>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</si>
  <si>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</si>
  <si>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</si>
  <si>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</si>
  <si>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</si>
  <si>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</si>
  <si>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</si>
  <si>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</si>
  <si>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</si>
  <si>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</si>
  <si>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</si>
  <si>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</si>
  <si>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</si>
  <si>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</si>
  <si>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</si>
  <si>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</si>
  <si>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</si>
  <si>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</si>
  <si>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</si>
  <si>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</si>
  <si>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</si>
  <si>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</si>
  <si>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</si>
  <si>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</si>
  <si>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</si>
  <si>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</si>
  <si>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</si>
  <si>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</si>
  <si>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</si>
  <si>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</si>
  <si>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</si>
  <si>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</si>
  <si>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</si>
  <si>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</si>
  <si>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</si>
  <si>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</si>
  <si>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</si>
  <si>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</si>
  <si>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</si>
  <si>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</si>
  <si>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</si>
  <si>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</si>
  <si>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</si>
  <si>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</si>
  <si>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</si>
  <si>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</si>
  <si>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</si>
  <si>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</si>
  <si>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</si>
  <si>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</si>
  <si>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</si>
  <si>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</si>
  <si>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</si>
  <si>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</si>
  <si>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</si>
  <si>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</si>
  <si>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</si>
  <si>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</si>
  <si>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</si>
  <si>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</si>
  <si>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</si>
  <si>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</si>
  <si>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</si>
  <si>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</si>
  <si>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</si>
  <si>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</si>
  <si>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</si>
  <si>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</si>
  <si>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</si>
  <si>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</si>
  <si>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</si>
  <si>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</si>
  <si>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</si>
  <si>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</si>
  <si>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</si>
  <si>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</si>
  <si>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</si>
  <si>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</si>
  <si>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</si>
  <si>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</si>
  <si>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</si>
  <si>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</si>
  <si>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</si>
  <si>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</si>
  <si>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</si>
  <si>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</si>
  <si>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</si>
  <si>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</si>
  <si>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</si>
  <si>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</si>
  <si>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</si>
  <si>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</si>
  <si>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</si>
  <si>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</si>
  <si>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</si>
  <si>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</si>
  <si>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</si>
  <si>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</si>
  <si>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</si>
  <si>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</si>
  <si>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</si>
  <si>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</si>
  <si>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</si>
  <si>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</si>
  <si>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</si>
  <si>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</si>
  <si>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</si>
  <si>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</si>
  <si>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</si>
  <si>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</si>
  <si>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</si>
  <si>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</si>
  <si>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</si>
  <si>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</si>
  <si>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</si>
  <si>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</si>
  <si>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</si>
  <si>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</si>
  <si>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</si>
  <si>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</si>
  <si>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</si>
  <si>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</si>
  <si>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</si>
  <si>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</si>
  <si>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</si>
  <si>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</si>
  <si>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</si>
  <si>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</si>
  <si>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</si>
  <si>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</si>
  <si>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</si>
  <si>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</si>
  <si>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</si>
  <si>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</si>
  <si>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</si>
  <si>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</si>
  <si>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</si>
  <si>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</si>
  <si>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</si>
  <si>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</si>
  <si>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</si>
  <si>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</si>
  <si>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</si>
  <si>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</si>
  <si>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</si>
  <si>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</si>
  <si>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</si>
  <si>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</si>
  <si>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</si>
  <si>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</si>
  <si>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</si>
  <si>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</si>
  <si>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</si>
  <si>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</si>
  <si>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</si>
  <si>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</si>
  <si>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</si>
  <si>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</si>
  <si>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</si>
  <si>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</si>
  <si>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</si>
  <si>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</si>
  <si>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</si>
  <si>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</si>
  <si>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</si>
  <si>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</si>
  <si>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</si>
  <si>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</si>
  <si>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</si>
  <si>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</si>
  <si>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</si>
  <si>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</si>
  <si>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</si>
  <si>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</si>
  <si>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</si>
  <si>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</si>
  <si>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</si>
  <si>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</si>
  <si>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</si>
  <si>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</si>
  <si>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</si>
  <si>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</si>
  <si>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</si>
  <si>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</si>
  <si>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</si>
  <si>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</si>
  <si>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</si>
  <si>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</si>
  <si>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</si>
  <si>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</si>
  <si>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</si>
  <si>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</si>
  <si>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</si>
  <si>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</si>
  <si>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</si>
  <si>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</si>
  <si>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</si>
  <si>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</si>
  <si>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</si>
  <si>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</si>
  <si>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</si>
  <si>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</si>
  <si>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</si>
  <si>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</si>
  <si>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</si>
  <si>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</si>
  <si>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</si>
  <si>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</si>
  <si>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</si>
  <si>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</si>
  <si>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</si>
  <si>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</si>
  <si>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</si>
  <si>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</si>
  <si>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</si>
  <si>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</si>
  <si>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</si>
  <si>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</si>
  <si>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</si>
  <si>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</si>
  <si>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</si>
  <si>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</si>
  <si>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</si>
  <si>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</si>
  <si>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</si>
  <si>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</si>
  <si>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</si>
  <si>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</si>
  <si>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</si>
  <si>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</si>
  <si>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</si>
  <si>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</si>
  <si>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</si>
  <si>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</si>
  <si>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</si>
  <si>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</si>
  <si>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</si>
  <si>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</si>
  <si>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</si>
  <si>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</si>
  <si>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</si>
  <si>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</si>
  <si>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</si>
  <si>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</si>
  <si>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</si>
  <si>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</si>
  <si>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</si>
  <si>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</si>
  <si>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</si>
  <si>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</si>
  <si>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</si>
  <si>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</si>
  <si>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</si>
  <si>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</si>
  <si>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</si>
  <si>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</si>
  <si>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</si>
  <si>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</si>
  <si>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</si>
  <si>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</si>
  <si>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</si>
  <si>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</si>
  <si>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</si>
  <si>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</si>
  <si>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</si>
  <si>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</si>
  <si>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</si>
  <si>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</si>
  <si>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</si>
  <si>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</si>
  <si>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</si>
  <si>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</si>
  <si>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</si>
  <si>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</si>
  <si>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</si>
  <si>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</si>
  <si>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</si>
  <si>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</si>
  <si>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</si>
  <si>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</si>
  <si>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</si>
  <si>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</si>
  <si>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</si>
  <si>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</si>
  <si>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</si>
  <si>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</si>
  <si>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</si>
  <si>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</si>
  <si>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</si>
  <si>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</si>
  <si>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</si>
  <si>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</si>
  <si>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</si>
  <si>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</si>
  <si>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</si>
  <si>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</si>
  <si>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</si>
  <si>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</si>
  <si>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</si>
  <si>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</si>
  <si>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</si>
  <si>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</si>
  <si>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</si>
  <si>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</si>
  <si>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</si>
  <si>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</si>
  <si>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</si>
  <si>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</si>
  <si>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</si>
  <si>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</si>
  <si>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</si>
  <si>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</si>
  <si>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</si>
  <si>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</si>
  <si>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</si>
  <si>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</si>
  <si>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</si>
  <si>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</si>
  <si>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</si>
  <si>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</si>
  <si>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</si>
  <si>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</si>
  <si>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</si>
  <si>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</si>
  <si>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</si>
  <si>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</si>
  <si>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</si>
  <si>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</si>
  <si>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</si>
  <si>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</si>
  <si>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</si>
  <si>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</si>
  <si>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</si>
  <si>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</si>
  <si>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</si>
  <si>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</si>
  <si>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</si>
  <si>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</si>
  <si>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</si>
  <si>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</si>
  <si>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</si>
  <si>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</si>
  <si>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</si>
  <si>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</si>
  <si>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</si>
  <si>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</si>
  <si>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</si>
  <si>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</si>
  <si>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</si>
  <si>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</si>
  <si>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</si>
  <si>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</si>
  <si>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</si>
  <si>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</si>
  <si>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</si>
  <si>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</si>
  <si>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</si>
  <si>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</si>
  <si>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</si>
  <si>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</si>
  <si>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</si>
  <si>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</si>
  <si>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</si>
  <si>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</si>
  <si>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</si>
  <si>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</si>
  <si>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</si>
  <si>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</si>
  <si>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</si>
  <si>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</si>
  <si>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</si>
  <si>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</si>
  <si>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</si>
  <si>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</si>
  <si>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</si>
  <si>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</si>
  <si>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</si>
  <si>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</si>
  <si>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</si>
  <si>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</si>
  <si>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</si>
  <si>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</si>
  <si>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</si>
  <si>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</si>
  <si>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</si>
  <si>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</si>
  <si>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</si>
  <si>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</si>
  <si>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</si>
  <si>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</si>
  <si>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</si>
  <si>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</si>
  <si>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</si>
  <si>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</si>
  <si>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</si>
  <si>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</si>
  <si>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</si>
  <si>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</si>
  <si>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</si>
  <si>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</si>
  <si>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</si>
  <si>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</si>
  <si>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</si>
  <si>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</si>
  <si>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</si>
  <si>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</si>
  <si>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</si>
  <si>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</si>
  <si>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</si>
  <si>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</si>
  <si>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</si>
  <si>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</si>
  <si>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</si>
  <si>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</si>
  <si>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</si>
  <si>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</si>
  <si>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</si>
  <si>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</si>
  <si>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</si>
  <si>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</si>
  <si>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</si>
  <si>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</si>
  <si>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</si>
  <si>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</si>
  <si>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</si>
  <si>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</si>
  <si>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</si>
  <si>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</si>
  <si>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</si>
  <si>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</si>
  <si>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</si>
  <si>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</si>
  <si>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</si>
  <si>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</si>
  <si>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</si>
  <si>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</si>
  <si>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</si>
  <si>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</si>
  <si>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</si>
  <si>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</si>
  <si>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</si>
  <si>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</si>
  <si>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</si>
  <si>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</si>
  <si>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</si>
  <si>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</si>
  <si>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</si>
  <si>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</si>
  <si>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</si>
  <si>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</si>
  <si>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</si>
  <si>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</si>
  <si>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</si>
  <si>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</si>
  <si>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</si>
  <si>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</si>
  <si>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</si>
  <si>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</si>
  <si>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</si>
  <si>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</si>
  <si>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</si>
  <si>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</si>
  <si>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</si>
  <si>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</si>
  <si>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</si>
  <si>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</si>
  <si>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</si>
  <si>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</si>
  <si>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</si>
  <si>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</si>
  <si>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</si>
  <si>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</si>
  <si>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</si>
  <si>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</si>
  <si>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</si>
  <si>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</si>
  <si>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</si>
  <si>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</si>
  <si>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</si>
  <si>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</si>
  <si>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</si>
  <si>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</si>
  <si>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</si>
  <si>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</si>
  <si>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</si>
  <si>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</si>
  <si>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</si>
  <si>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</si>
  <si>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</si>
  <si>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</si>
  <si>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</si>
  <si>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</si>
  <si>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</si>
  <si>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</si>
  <si>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</si>
  <si>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</si>
  <si>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</si>
  <si>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</si>
  <si>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</si>
  <si>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</si>
  <si>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</si>
  <si>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</si>
  <si>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</si>
  <si>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</si>
  <si>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</si>
  <si>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</si>
  <si>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</si>
  <si>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</si>
  <si>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</si>
  <si>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</si>
  <si>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</si>
  <si>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</si>
  <si>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</si>
  <si>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</si>
  <si>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</si>
  <si>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</si>
  <si>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</si>
  <si>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</si>
  <si>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</si>
  <si>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</si>
  <si>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</si>
  <si>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</si>
  <si>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</si>
  <si>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</si>
  <si>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</si>
  <si>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</si>
  <si>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</si>
  <si>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</si>
  <si>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</si>
  <si>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</si>
  <si>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</si>
  <si>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</si>
  <si>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</si>
  <si>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</si>
  <si>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</si>
  <si>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</si>
  <si>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</si>
  <si>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</si>
  <si>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</si>
  <si>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</si>
  <si>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</si>
  <si>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</si>
  <si>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</si>
  <si>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</si>
  <si>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</si>
  <si>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</si>
  <si>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</si>
  <si>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</si>
  <si>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</si>
  <si>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</si>
  <si>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</si>
  <si>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</si>
  <si>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</si>
  <si>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</si>
  <si>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</si>
  <si>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</si>
  <si>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</si>
  <si>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</si>
  <si>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</si>
  <si>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</si>
  <si>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</si>
  <si>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</si>
  <si>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</si>
  <si>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</si>
  <si>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</si>
  <si>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</si>
  <si>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</si>
  <si>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</si>
  <si>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</si>
  <si>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</si>
  <si>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</si>
  <si>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</si>
  <si>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</si>
  <si>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</si>
  <si>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</si>
  <si>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</si>
  <si>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</si>
  <si>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</si>
  <si>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</si>
  <si>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</si>
  <si>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</si>
  <si>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</si>
  <si>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</si>
  <si>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</si>
  <si>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</si>
  <si>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</si>
  <si>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</si>
  <si>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</si>
  <si>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</si>
  <si>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</si>
  <si>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</si>
  <si>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</si>
  <si>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</si>
  <si>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</si>
  <si>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</si>
  <si>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</si>
  <si>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</si>
  <si>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</si>
  <si>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</si>
  <si>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</si>
  <si>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</si>
  <si>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</si>
  <si>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</si>
  <si>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</si>
  <si>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</si>
  <si>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</si>
  <si>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</si>
  <si>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</si>
  <si>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</si>
  <si>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</si>
  <si>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</si>
  <si>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</si>
  <si>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</si>
  <si>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</si>
  <si>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</si>
  <si>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</si>
  <si>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</si>
  <si>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</si>
  <si>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</si>
  <si>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</si>
  <si>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</si>
  <si>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</si>
  <si>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</si>
  <si>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</si>
  <si>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</si>
  <si>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</si>
  <si>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</si>
  <si>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</si>
  <si>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</si>
  <si>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</si>
  <si>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</si>
  <si>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</si>
  <si>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</si>
  <si>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</si>
  <si>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</si>
  <si>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</si>
  <si>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</si>
  <si>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</si>
  <si>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</si>
  <si>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</si>
  <si>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</si>
  <si>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</si>
  <si>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</si>
  <si>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</si>
  <si>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</si>
  <si>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</si>
  <si>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</si>
  <si>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</si>
  <si>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</si>
  <si>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</si>
  <si>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</si>
  <si>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</si>
  <si>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</si>
  <si>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</si>
  <si>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</si>
  <si>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</si>
  <si>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</si>
  <si>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</si>
  <si>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</si>
  <si>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</si>
  <si>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</si>
  <si>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</si>
  <si>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</si>
  <si>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</si>
  <si>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</si>
  <si>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</si>
  <si>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</si>
  <si>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</si>
  <si>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</si>
  <si>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</si>
  <si>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</si>
  <si>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</si>
  <si>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</si>
  <si>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</si>
  <si>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</si>
  <si>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</si>
  <si>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</si>
  <si>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</si>
  <si>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</si>
  <si>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</si>
  <si>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</si>
  <si>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</si>
  <si>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</si>
  <si>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</si>
  <si>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</si>
  <si>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</si>
  <si>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</si>
  <si>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</si>
  <si>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</si>
  <si>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</si>
  <si>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</si>
  <si>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</si>
  <si>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</si>
  <si>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</si>
  <si>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</si>
  <si>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</si>
  <si>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</si>
  <si>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</si>
  <si>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</si>
  <si>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</si>
  <si>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</si>
  <si>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</si>
  <si>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</si>
  <si>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</si>
  <si>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</si>
  <si>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</si>
  <si>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</si>
  <si>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</si>
  <si>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</si>
  <si>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</si>
  <si>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</si>
  <si>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</si>
  <si>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</si>
  <si>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</si>
  <si>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</si>
  <si>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</si>
  <si>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</si>
  <si>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</si>
  <si>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</si>
  <si>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</si>
  <si>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</si>
  <si>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</si>
  <si>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</si>
  <si>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</si>
  <si>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</si>
  <si>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</si>
  <si>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</si>
  <si>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</si>
  <si>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</si>
  <si>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</si>
  <si>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</si>
  <si>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</si>
  <si>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</si>
  <si>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</si>
  <si>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</si>
  <si>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</si>
  <si>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</si>
  <si>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</si>
  <si>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</si>
  <si>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</si>
  <si>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</si>
  <si>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</si>
  <si>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</si>
  <si>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</si>
  <si>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</si>
  <si>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</si>
  <si>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</si>
  <si>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</si>
  <si>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</si>
  <si>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</si>
  <si>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</si>
  <si>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</si>
  <si>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</si>
  <si>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</si>
  <si>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</si>
  <si>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</si>
  <si>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</si>
  <si>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</si>
  <si>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</si>
  <si>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</si>
  <si>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</si>
  <si>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</si>
  <si>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</si>
  <si>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</si>
  <si>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</si>
  <si>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</si>
  <si>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</si>
  <si>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</si>
  <si>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</si>
  <si>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</si>
  <si>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</si>
  <si>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</si>
  <si>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</si>
  <si>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</si>
  <si>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</si>
  <si>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</si>
  <si>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</si>
  <si>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</si>
  <si>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</si>
  <si>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</si>
  <si>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</si>
  <si>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</si>
  <si>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</si>
  <si>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</si>
  <si>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</si>
  <si>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</si>
  <si>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</si>
  <si>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</si>
  <si>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</si>
  <si>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</si>
  <si>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</si>
  <si>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</si>
  <si>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</si>
  <si>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</si>
  <si>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</si>
  <si>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</si>
  <si>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</si>
  <si>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</si>
  <si>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</si>
  <si>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</si>
  <si>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</si>
  <si>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</si>
  <si>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</si>
  <si>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</si>
  <si>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</si>
  <si>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</si>
  <si>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</si>
  <si>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</si>
  <si>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</si>
  <si>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</si>
  <si>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</si>
  <si>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</si>
  <si>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</si>
  <si>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</si>
  <si>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</si>
  <si>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</si>
  <si>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</si>
  <si>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</si>
  <si>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</si>
  <si>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</si>
  <si>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</si>
  <si>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</si>
  <si>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</si>
  <si>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</si>
  <si>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</si>
  <si>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</si>
  <si>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</si>
  <si>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</si>
  <si>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</si>
  <si>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</si>
  <si>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</si>
  <si>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</si>
  <si>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</si>
  <si>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</si>
  <si>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</si>
  <si>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</si>
  <si>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</si>
  <si>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</si>
  <si>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</si>
  <si>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</si>
  <si>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</si>
  <si>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</si>
  <si>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</si>
  <si>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</si>
  <si>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</si>
  <si>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</si>
  <si>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</si>
  <si>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</si>
  <si>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</si>
  <si>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</si>
  <si>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</si>
  <si>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</si>
  <si>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</si>
  <si>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</si>
  <si>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</si>
  <si>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</si>
  <si>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</si>
  <si>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</si>
  <si>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</si>
  <si>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</si>
  <si>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</si>
  <si>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</si>
  <si>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</si>
  <si>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</si>
  <si>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</si>
  <si>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</si>
  <si>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</si>
  <si>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</si>
  <si>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</si>
  <si>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</si>
  <si>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</si>
  <si>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</si>
  <si>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</si>
  <si>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</si>
  <si>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</si>
  <si>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</si>
  <si>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</si>
  <si>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</si>
  <si>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</si>
  <si>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</si>
  <si>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</si>
  <si>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</si>
  <si>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</si>
  <si>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</si>
  <si>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</si>
  <si>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</si>
  <si>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</si>
  <si>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</si>
  <si>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</si>
  <si>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</si>
  <si>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</si>
  <si>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</si>
  <si>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</si>
  <si>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</si>
  <si>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</si>
  <si>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</si>
  <si>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</si>
  <si>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</si>
  <si>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</si>
  <si>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</si>
  <si>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</si>
  <si>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</si>
  <si>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</si>
  <si>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</si>
  <si>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</si>
  <si>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</si>
  <si>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</si>
  <si>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</si>
  <si>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</si>
  <si>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</si>
  <si>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</si>
  <si>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</si>
  <si>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</si>
  <si>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</si>
  <si>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</si>
  <si>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</si>
  <si>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</si>
  <si>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</si>
  <si>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</si>
  <si>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</si>
  <si>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</si>
  <si>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</si>
  <si>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</si>
  <si>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</si>
  <si>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</si>
  <si>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</si>
  <si>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</si>
  <si>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</si>
  <si>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</si>
  <si>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</si>
  <si>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</si>
  <si>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</si>
  <si>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</si>
  <si>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</si>
  <si>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</si>
  <si>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</si>
  <si>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</si>
  <si>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</si>
  <si>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</si>
  <si>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</si>
  <si>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</si>
  <si>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</si>
  <si>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</si>
  <si>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</si>
  <si>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</si>
  <si>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</si>
  <si>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</si>
  <si>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</si>
  <si>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</si>
  <si>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</si>
  <si>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</si>
  <si>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</si>
  <si>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</si>
  <si>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</si>
  <si>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</si>
  <si>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</si>
  <si>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</si>
  <si>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</si>
  <si>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</si>
  <si>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</si>
  <si>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</si>
  <si>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</si>
  <si>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</si>
  <si>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</si>
  <si>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</si>
  <si>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</si>
  <si>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</si>
  <si>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</si>
  <si>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</si>
  <si>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</si>
  <si>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</si>
  <si>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</si>
  <si>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</si>
  <si>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</si>
  <si>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</si>
  <si>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</si>
  <si>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</si>
  <si>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</si>
  <si>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</si>
  <si>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</si>
  <si>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</si>
  <si>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</si>
  <si>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</si>
  <si>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</si>
  <si>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</si>
  <si>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</si>
  <si>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</si>
  <si>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</si>
  <si>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</si>
  <si>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</si>
  <si>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</si>
  <si>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</si>
  <si>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</si>
  <si>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</si>
  <si>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</si>
  <si>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</si>
  <si>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</si>
  <si>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</si>
  <si>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</si>
  <si>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</si>
  <si>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</si>
  <si>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</si>
  <si>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</si>
  <si>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</si>
  <si>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</si>
  <si>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</si>
  <si>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</si>
  <si>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</si>
  <si>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</si>
  <si>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</si>
  <si>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</si>
  <si>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</si>
  <si>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</si>
  <si>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</si>
  <si>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</si>
  <si>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</si>
  <si>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</si>
  <si>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</si>
  <si>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</si>
  <si>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</si>
  <si>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</si>
  <si>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</si>
  <si>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</si>
  <si>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</si>
  <si>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</si>
  <si>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</si>
  <si>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</si>
  <si>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</si>
  <si>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</si>
  <si>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</si>
  <si>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</si>
  <si>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</si>
  <si>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</si>
  <si>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</si>
  <si>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</si>
  <si>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</si>
  <si>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</si>
  <si>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</si>
  <si>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</si>
  <si>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</si>
  <si>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</si>
  <si>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</si>
  <si>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</si>
  <si>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</si>
  <si>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</si>
  <si>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</si>
  <si>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</si>
  <si>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</si>
  <si>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</si>
  <si>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</si>
  <si>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</si>
  <si>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</si>
  <si>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</si>
  <si>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</si>
  <si>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</si>
  <si>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</si>
  <si>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</si>
  <si>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</si>
  <si>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</si>
  <si>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</si>
  <si>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</si>
  <si>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</si>
  <si>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</si>
  <si>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</si>
  <si>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</si>
  <si>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</si>
  <si>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</si>
  <si>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</si>
  <si>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</si>
  <si>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</si>
  <si>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</si>
  <si>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</si>
  <si>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</si>
  <si>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</si>
  <si>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</si>
  <si>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</si>
  <si>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</si>
  <si>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</si>
  <si>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</si>
  <si>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</si>
  <si>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</si>
  <si>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</si>
  <si>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</si>
  <si>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</si>
  <si>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</si>
  <si>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</si>
  <si>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</si>
  <si>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</si>
  <si>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</si>
  <si>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</si>
  <si>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</si>
  <si>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</si>
  <si>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</si>
  <si>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</si>
  <si>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</si>
  <si>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</si>
  <si>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</si>
  <si>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</si>
  <si>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</si>
  <si>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</si>
  <si>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</si>
  <si>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</si>
  <si>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</si>
  <si>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</si>
  <si>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</si>
  <si>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</si>
  <si>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</si>
  <si>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</si>
  <si>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</si>
  <si>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</si>
  <si>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</si>
  <si>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</si>
  <si>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</si>
  <si>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</si>
  <si>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</si>
  <si>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</si>
  <si>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</si>
  <si>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</si>
  <si>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</si>
  <si>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</si>
  <si>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</si>
  <si>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</si>
  <si>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</si>
  <si>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</si>
  <si>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</si>
  <si>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</si>
  <si>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</si>
  <si>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</si>
  <si>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</si>
  <si>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</si>
  <si>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</si>
  <si>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</si>
  <si>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</si>
  <si>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</si>
  <si>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</si>
  <si>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</si>
  <si>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</si>
  <si>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</si>
  <si>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</si>
  <si>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</si>
  <si>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</si>
  <si>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</si>
  <si>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</si>
  <si>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</si>
  <si>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</si>
  <si>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</si>
  <si>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</si>
  <si>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</si>
  <si>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</si>
  <si>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</si>
  <si>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</si>
  <si>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</si>
  <si>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</si>
  <si>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</si>
  <si>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</si>
  <si>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</si>
  <si>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</si>
  <si>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</si>
  <si>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</si>
  <si>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</si>
  <si>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</si>
  <si>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</si>
  <si>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</si>
  <si>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</si>
  <si>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</si>
  <si>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</si>
  <si>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</si>
  <si>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</si>
  <si>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</si>
  <si>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</si>
  <si>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</si>
  <si>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</si>
  <si>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</si>
  <si>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</si>
  <si>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</si>
  <si>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</si>
  <si>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</si>
  <si>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</si>
  <si>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</si>
  <si>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</si>
  <si>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</si>
  <si>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</si>
  <si>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</si>
  <si>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</si>
  <si>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</si>
  <si>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</si>
  <si>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</si>
  <si>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</si>
  <si>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</si>
  <si>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</si>
  <si>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</si>
  <si>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</si>
  <si>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</si>
  <si>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</si>
  <si>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</si>
  <si>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</si>
  <si>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</si>
  <si>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</si>
  <si>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</si>
  <si>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</si>
  <si>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</si>
  <si>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</si>
  <si>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</si>
  <si>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</si>
  <si>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</si>
  <si>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</si>
  <si>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</si>
  <si>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</si>
  <si>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</si>
  <si>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</si>
  <si>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</si>
  <si>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</si>
  <si>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</si>
  <si>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</si>
  <si>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</si>
  <si>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</si>
  <si>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</si>
  <si>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</si>
  <si>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</si>
  <si>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</si>
  <si>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</si>
  <si>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</si>
  <si>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</si>
  <si>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</si>
  <si>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</si>
  <si>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</si>
  <si>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</si>
  <si>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</si>
  <si>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</si>
  <si>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</si>
  <si>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</si>
  <si>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</si>
  <si>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</si>
  <si>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</si>
  <si>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</si>
  <si>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</si>
  <si>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</si>
  <si>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</si>
  <si>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</si>
  <si>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</si>
  <si>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</si>
  <si>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</si>
  <si>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</si>
  <si>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</si>
  <si>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</si>
  <si>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</si>
  <si>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</si>
  <si>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</si>
  <si>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</si>
  <si>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</si>
  <si>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</si>
  <si>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</si>
  <si>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</si>
  <si>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</si>
  <si>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</si>
  <si>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</si>
  <si>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</si>
  <si>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</si>
  <si>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</si>
  <si>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</si>
  <si>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</si>
  <si>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</si>
  <si>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</si>
  <si>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</si>
  <si>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</si>
  <si>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</si>
  <si>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</si>
  <si>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</si>
  <si>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</si>
  <si>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</si>
  <si>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</si>
  <si>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</si>
  <si>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</si>
  <si>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</si>
  <si>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</si>
  <si>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</si>
  <si>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</si>
  <si>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</si>
  <si>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</si>
  <si>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</si>
  <si>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</si>
  <si>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</si>
  <si>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</si>
  <si>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</si>
  <si>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</si>
  <si>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</si>
  <si>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</si>
  <si>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</si>
  <si>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</si>
  <si>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</si>
  <si>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</si>
  <si>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</si>
  <si>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</si>
  <si>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</si>
  <si>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</si>
  <si>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</si>
  <si>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</si>
  <si>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</si>
  <si>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</si>
  <si>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</si>
  <si>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</si>
  <si>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</si>
  <si>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</si>
  <si>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</si>
  <si>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</si>
  <si>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</si>
  <si>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</si>
  <si>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</si>
  <si>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</si>
  <si>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</si>
  <si>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</si>
  <si>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</si>
  <si>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</si>
  <si>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</si>
  <si>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</si>
  <si>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</si>
  <si>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</si>
  <si>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</si>
  <si>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</si>
  <si>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</si>
  <si>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</si>
  <si>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</si>
  <si>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</si>
  <si>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</si>
  <si>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</si>
  <si>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</si>
  <si>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</si>
  <si>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</si>
  <si>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</si>
  <si>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</si>
  <si>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</si>
  <si>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</si>
  <si>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</si>
  <si>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</si>
  <si>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</si>
  <si>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</si>
  <si>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</si>
  <si>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</si>
  <si>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</si>
  <si>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</si>
  <si>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</si>
  <si>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</si>
  <si>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</si>
  <si>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</si>
  <si>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</si>
  <si>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</si>
  <si>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</si>
  <si>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</si>
  <si>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</si>
  <si>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</si>
  <si>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</si>
  <si>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</si>
  <si>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</si>
  <si>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</si>
  <si>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</si>
  <si>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</si>
  <si>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</si>
  <si>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</si>
  <si>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</si>
  <si>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</si>
  <si>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</si>
  <si>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</si>
  <si>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</si>
  <si>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</si>
  <si>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</si>
  <si>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</si>
  <si>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</si>
  <si>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</si>
  <si>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</si>
  <si>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</si>
  <si>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</si>
  <si>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</si>
  <si>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</si>
  <si>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</si>
  <si>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</si>
  <si>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</si>
  <si>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</si>
  <si>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</si>
  <si>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</si>
  <si>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</si>
  <si>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</si>
  <si>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</si>
  <si>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</si>
  <si>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</si>
  <si>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</si>
  <si>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</si>
  <si>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</si>
  <si>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</si>
  <si>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</si>
  <si>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</si>
  <si>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</si>
  <si>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</si>
  <si>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</si>
  <si>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</si>
  <si>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</si>
  <si>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</si>
  <si>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</si>
  <si>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</si>
  <si>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</si>
  <si>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</si>
  <si>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</si>
  <si>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</si>
  <si>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</si>
  <si>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</si>
  <si>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</si>
  <si>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</si>
  <si>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</si>
  <si>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</si>
  <si>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</si>
  <si>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</si>
  <si>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</si>
  <si>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</si>
  <si>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</si>
  <si>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</si>
  <si>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</si>
  <si>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</si>
  <si>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</si>
  <si>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</si>
  <si>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</si>
  <si>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</si>
  <si>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</si>
  <si>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</si>
  <si>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</si>
  <si>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</si>
  <si>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</si>
  <si>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</si>
  <si>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</si>
  <si>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</si>
  <si>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</si>
  <si>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</si>
  <si>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</si>
  <si>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</si>
  <si>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</si>
  <si>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</si>
  <si>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</si>
  <si>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</si>
  <si>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</si>
  <si>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</si>
  <si>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</si>
  <si>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</si>
  <si>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</si>
  <si>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</si>
  <si>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</si>
  <si>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</si>
  <si>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</si>
  <si>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</si>
  <si>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</si>
  <si>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</si>
  <si>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</si>
  <si>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</si>
  <si>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</si>
  <si>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</si>
  <si>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</si>
  <si>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</si>
  <si>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</si>
  <si>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</si>
  <si>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</si>
  <si>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</si>
  <si>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</si>
  <si>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</si>
  <si>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</si>
  <si>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</si>
  <si>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</si>
  <si>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</si>
  <si>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</si>
  <si>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</si>
  <si>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</si>
  <si>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</si>
  <si>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</si>
  <si>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</si>
  <si>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</si>
  <si>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</si>
  <si>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</si>
  <si>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</si>
  <si>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</si>
  <si>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</si>
  <si>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</si>
  <si>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</si>
  <si>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</si>
  <si>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</si>
  <si>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</si>
  <si>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</si>
  <si>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</si>
  <si>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</si>
  <si>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</si>
  <si>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</si>
  <si>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</si>
  <si>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</si>
  <si>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</si>
  <si>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</si>
  <si>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</si>
  <si>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</si>
  <si>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</si>
  <si>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</si>
  <si>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</si>
  <si>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</si>
  <si>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</si>
  <si>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</si>
  <si>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</si>
  <si>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</si>
  <si>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</si>
  <si>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</si>
  <si>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</si>
  <si>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</si>
  <si>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</si>
  <si>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</si>
  <si>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</si>
  <si>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</si>
  <si>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</si>
  <si>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</si>
  <si>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</si>
  <si>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</si>
  <si>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</si>
  <si>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</si>
  <si>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</si>
  <si>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</si>
  <si>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</si>
  <si>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</si>
  <si>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</si>
  <si>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</si>
  <si>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</si>
  <si>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</si>
  <si>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</si>
  <si>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</si>
  <si>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</si>
  <si>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</si>
  <si>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</si>
  <si>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</si>
  <si>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</si>
  <si>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</si>
  <si>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</si>
  <si>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</si>
  <si>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</si>
  <si>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</si>
  <si>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</si>
  <si>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</si>
  <si>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</si>
  <si>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</si>
  <si>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</si>
  <si>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</si>
  <si>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</si>
  <si>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</si>
  <si>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</si>
  <si>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</si>
  <si>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</si>
  <si>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</si>
  <si>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</si>
  <si>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</si>
  <si>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</si>
  <si>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</si>
  <si>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</si>
  <si>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</si>
  <si>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</si>
  <si>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</si>
  <si>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</si>
  <si>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</si>
  <si>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</si>
  <si>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</si>
  <si>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</si>
  <si>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</si>
  <si>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</si>
  <si>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</si>
  <si>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</si>
  <si>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</si>
  <si>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</si>
  <si>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</si>
  <si>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</si>
  <si>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</si>
  <si>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</si>
  <si>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</si>
  <si>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</si>
  <si>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</si>
  <si>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</si>
  <si>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</si>
  <si>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</si>
  <si>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</si>
  <si>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</si>
  <si>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</si>
  <si>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</si>
  <si>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</si>
  <si>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</si>
  <si>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</si>
  <si>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</si>
  <si>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</si>
  <si>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</si>
  <si>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</si>
  <si>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</si>
  <si>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</si>
  <si>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</si>
  <si>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</si>
  <si>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</si>
  <si>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</si>
  <si>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</si>
  <si>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</si>
  <si>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</si>
  <si>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</si>
  <si>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</si>
  <si>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</si>
  <si>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</si>
  <si>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</si>
  <si>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</si>
  <si>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</si>
  <si>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</si>
  <si>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</si>
  <si>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</si>
  <si>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</si>
  <si>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</si>
  <si>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</si>
  <si>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</si>
  <si>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</si>
  <si>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</si>
  <si>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</si>
  <si>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</si>
  <si>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</si>
  <si>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</si>
  <si>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</si>
  <si>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</si>
  <si>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</si>
  <si>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</si>
  <si>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</si>
  <si>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</si>
  <si>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</si>
  <si>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</si>
  <si>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</si>
  <si>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</si>
  <si>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</si>
  <si>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</si>
  <si>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</si>
  <si>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</si>
  <si>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</si>
  <si>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</si>
  <si>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</si>
  <si>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</si>
  <si>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</si>
  <si>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</si>
  <si>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</si>
  <si>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</si>
  <si>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</si>
  <si>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</si>
  <si>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</si>
  <si>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</si>
  <si>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</si>
  <si>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</si>
  <si>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</si>
  <si>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</si>
  <si>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</si>
  <si>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</si>
  <si>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</si>
  <si>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</si>
  <si>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</si>
  <si>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</si>
  <si>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</si>
  <si>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</si>
  <si>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</si>
  <si>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</si>
  <si>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</si>
  <si>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</si>
  <si>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</si>
  <si>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</si>
  <si>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</si>
  <si>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</si>
  <si>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</si>
  <si>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</si>
  <si>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</si>
  <si>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</si>
  <si>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</si>
  <si>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</si>
  <si>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</si>
  <si>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</si>
  <si>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</si>
  <si>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</si>
  <si>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</si>
  <si>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</si>
  <si>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</si>
  <si>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</si>
  <si>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</si>
  <si>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</si>
  <si>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</si>
  <si>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</si>
  <si>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</si>
  <si>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</si>
  <si>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</si>
  <si>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</si>
  <si>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</si>
  <si>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</si>
  <si>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</si>
  <si>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</si>
  <si>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</si>
  <si>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</si>
  <si>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</si>
  <si>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</si>
  <si>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</si>
  <si>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</si>
  <si>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</si>
  <si>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</si>
  <si>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</si>
  <si>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</si>
  <si>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</si>
  <si>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</si>
  <si>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</si>
  <si>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</si>
  <si>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</si>
  <si>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</si>
  <si>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</si>
  <si>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</si>
  <si>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</si>
  <si>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</si>
  <si>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</si>
  <si>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</si>
  <si>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</si>
  <si>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</si>
  <si>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</si>
  <si>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</si>
  <si>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</si>
  <si>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</si>
  <si>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</si>
  <si>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</si>
  <si>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</si>
  <si>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</si>
  <si>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</si>
  <si>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</si>
  <si>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</si>
  <si>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</si>
  <si>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</si>
  <si>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</si>
  <si>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</si>
  <si>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</si>
  <si>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</si>
  <si>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</si>
  <si>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</si>
  <si>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</si>
  <si>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</si>
  <si>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</si>
  <si>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</si>
  <si>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</si>
  <si>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</si>
  <si>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</si>
  <si>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</si>
  <si>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</si>
  <si>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</si>
  <si>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</si>
  <si>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</si>
  <si>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</si>
  <si>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</si>
  <si>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</si>
  <si>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</si>
  <si>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</si>
  <si>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</si>
  <si>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</si>
  <si>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</si>
  <si>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</si>
  <si>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</si>
  <si>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</si>
  <si>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</si>
  <si>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</si>
  <si>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</si>
  <si>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</si>
  <si>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</si>
  <si>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</si>
  <si>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</si>
  <si>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</si>
  <si>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</si>
  <si>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</si>
  <si>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</si>
  <si>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</si>
  <si>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</si>
  <si>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</si>
  <si>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</si>
  <si>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</si>
  <si>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</si>
  <si>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</si>
  <si>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</si>
  <si>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</si>
  <si>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</si>
  <si>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</si>
  <si>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</si>
  <si>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</si>
  <si>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</si>
  <si>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</si>
  <si>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</si>
  <si>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</si>
  <si>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</si>
  <si>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</si>
  <si>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</si>
  <si>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</si>
  <si>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</si>
  <si>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</si>
  <si>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</si>
  <si>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</si>
  <si>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</si>
  <si>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</si>
  <si>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</si>
  <si>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</si>
  <si>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</si>
  <si>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</si>
  <si>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</si>
  <si>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</si>
  <si>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</si>
  <si>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</si>
  <si>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</si>
  <si>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</si>
  <si>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</si>
  <si>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</si>
  <si>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</si>
  <si>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</si>
  <si>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</si>
  <si>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</si>
  <si>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</si>
  <si>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</si>
  <si>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</si>
  <si>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</si>
  <si>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</si>
  <si>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</si>
  <si>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</si>
  <si>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</si>
  <si>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</si>
  <si>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</si>
  <si>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</si>
  <si>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</si>
  <si>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</si>
  <si>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</si>
  <si>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</si>
  <si>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</si>
  <si>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</si>
  <si>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</si>
  <si>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</si>
  <si>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</si>
  <si>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</si>
  <si>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</si>
  <si>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</si>
  <si>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</si>
  <si>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</si>
  <si>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</si>
  <si>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</si>
  <si>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</si>
  <si>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</si>
  <si>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</si>
  <si>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</si>
  <si>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</si>
  <si>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</si>
  <si>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</si>
  <si>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</si>
  <si>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</si>
  <si>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</si>
  <si>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</si>
  <si>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</si>
  <si>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</si>
  <si>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</si>
  <si>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</si>
  <si>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</si>
  <si>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</si>
  <si>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</si>
  <si>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</si>
  <si>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</si>
  <si>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</si>
  <si>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</si>
  <si>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</si>
  <si>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</si>
  <si>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</si>
  <si>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</si>
  <si>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</si>
  <si>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</si>
  <si>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</si>
  <si>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</si>
  <si>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</si>
  <si>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</si>
  <si>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</si>
  <si>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</si>
  <si>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</si>
  <si>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</si>
  <si>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</si>
  <si>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</si>
  <si>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</si>
  <si>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</si>
  <si>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</si>
  <si>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</si>
  <si>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</si>
  <si>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</si>
  <si>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</si>
  <si>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</si>
  <si>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</si>
  <si>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</si>
  <si>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</si>
  <si>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</si>
  <si>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</si>
  <si>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</si>
  <si>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</si>
  <si>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</si>
  <si>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</si>
  <si>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</si>
  <si>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</si>
  <si>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</si>
  <si>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</si>
  <si>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</si>
  <si>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</si>
  <si>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</si>
  <si>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</si>
  <si>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</si>
  <si>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</si>
  <si>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</si>
  <si>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</si>
  <si>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</si>
  <si>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</si>
  <si>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</si>
  <si>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</si>
  <si>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</si>
  <si>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</si>
  <si>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</si>
  <si>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</si>
  <si>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</si>
  <si>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</si>
  <si>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</si>
  <si>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</si>
  <si>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</si>
  <si>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</si>
  <si>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</si>
  <si>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</si>
  <si>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</si>
  <si>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</si>
  <si>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</si>
  <si>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</si>
  <si>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</si>
  <si>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</si>
  <si>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</si>
  <si>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</si>
  <si>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</si>
  <si>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</si>
  <si>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</si>
  <si>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</si>
  <si>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</si>
  <si>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</si>
  <si>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</si>
  <si>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</si>
  <si>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</si>
  <si>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</si>
  <si>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</si>
  <si>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</si>
  <si>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</si>
  <si>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</si>
  <si>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</si>
  <si>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</si>
  <si>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</si>
  <si>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</si>
  <si>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</si>
  <si>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</si>
  <si>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</si>
  <si>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</si>
  <si>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</si>
  <si>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</si>
  <si>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</si>
  <si>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</si>
  <si>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</si>
  <si>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</si>
  <si>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</si>
  <si>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</si>
  <si>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</si>
  <si>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</si>
  <si>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</si>
  <si>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</si>
  <si>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</si>
  <si>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</si>
  <si>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</si>
  <si>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</si>
  <si>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</si>
  <si>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</si>
  <si>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</si>
  <si>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</si>
  <si>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</si>
  <si>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</si>
  <si>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</si>
  <si>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</si>
  <si>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</si>
  <si>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</si>
  <si>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</si>
  <si>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</si>
  <si>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</si>
  <si>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</si>
  <si>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</si>
  <si>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</si>
  <si>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</si>
  <si>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</si>
  <si>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</si>
  <si>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</si>
  <si>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</si>
  <si>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</si>
  <si>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</si>
  <si>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</si>
  <si>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</si>
  <si>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</si>
  <si>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</si>
  <si>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</si>
  <si>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</si>
  <si>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</si>
  <si>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</si>
  <si>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</si>
  <si>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</si>
  <si>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</si>
  <si>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</si>
  <si>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</si>
  <si>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</si>
  <si>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</si>
  <si>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</si>
  <si>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</si>
  <si>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</si>
  <si>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</si>
  <si>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</si>
  <si>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</si>
  <si>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</si>
  <si>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</si>
  <si>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</si>
  <si>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</si>
  <si>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</si>
  <si>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</si>
  <si>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</si>
  <si>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</si>
  <si>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</si>
  <si>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</si>
  <si>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</si>
  <si>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</si>
  <si>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</si>
  <si>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</si>
  <si>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</si>
  <si>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</si>
  <si>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</si>
  <si>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</si>
  <si>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</si>
  <si>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</si>
  <si>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</si>
  <si>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</si>
  <si>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</si>
  <si>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</si>
  <si>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</si>
  <si>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</si>
  <si>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</si>
  <si>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</si>
  <si>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</si>
  <si>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</si>
  <si>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</si>
  <si>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</si>
  <si>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</si>
  <si>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</si>
  <si>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</si>
  <si>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</si>
  <si>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</si>
  <si>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</si>
  <si>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</si>
  <si>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</si>
  <si>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</si>
  <si>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</si>
  <si>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</si>
  <si>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</si>
  <si>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</si>
  <si>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</si>
  <si>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</si>
  <si>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</si>
  <si>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</si>
  <si>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</si>
  <si>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</si>
  <si>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</si>
  <si>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</si>
  <si>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</si>
  <si>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</si>
  <si>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</si>
  <si>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</si>
  <si>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</si>
  <si>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</si>
  <si>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</si>
  <si>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</si>
  <si>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</si>
  <si>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</si>
  <si>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</si>
  <si>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</si>
  <si>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</si>
  <si>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</si>
  <si>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</si>
  <si>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</si>
  <si>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</si>
  <si>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</si>
  <si>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</si>
  <si>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</si>
  <si>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</si>
  <si>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</si>
  <si>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</si>
  <si>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</si>
  <si>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</si>
  <si>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</si>
  <si>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</si>
  <si>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</si>
  <si>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</si>
  <si>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</si>
  <si>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</si>
  <si>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</si>
  <si>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</si>
  <si>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</si>
  <si>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</si>
  <si>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</si>
  <si>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</si>
  <si>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</si>
  <si>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</si>
  <si>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</si>
  <si>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</si>
  <si>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</si>
  <si>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</si>
  <si>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</si>
  <si>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</si>
  <si>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</si>
  <si>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</si>
  <si>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</si>
  <si>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</si>
  <si>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</si>
  <si>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</si>
  <si>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</si>
  <si>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</si>
  <si>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</si>
  <si>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</si>
  <si>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</si>
  <si>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</si>
  <si>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</si>
  <si>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</si>
  <si>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</si>
  <si>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</si>
  <si>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</si>
  <si>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</si>
  <si>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</si>
  <si>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</si>
  <si>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</si>
  <si>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</si>
  <si>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</si>
  <si>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</si>
  <si>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</si>
  <si>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</si>
  <si>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</si>
  <si>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</si>
  <si>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</si>
  <si>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</si>
  <si>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</si>
  <si>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</si>
  <si>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</si>
  <si>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</si>
  <si>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</si>
  <si>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</si>
  <si>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</si>
  <si>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</si>
  <si>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</si>
  <si>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</si>
  <si>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</si>
  <si>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</si>
  <si>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</si>
  <si>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</si>
  <si>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</si>
  <si>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</si>
  <si>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</si>
  <si>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</si>
  <si>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</si>
  <si>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</si>
  <si>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</si>
  <si>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</si>
  <si>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</si>
  <si>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</si>
  <si>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</si>
  <si>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</si>
  <si>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</si>
  <si>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</si>
  <si>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</si>
  <si>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</si>
  <si>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</si>
  <si>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</si>
  <si>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</si>
  <si>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</si>
  <si>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</si>
  <si>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</si>
  <si>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</si>
  <si>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</si>
  <si>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</si>
  <si>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</si>
  <si>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</si>
  <si>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</si>
  <si>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</si>
  <si>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</si>
  <si>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</si>
  <si>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</si>
  <si>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</si>
  <si>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</si>
  <si>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</si>
  <si>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</si>
  <si>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</si>
  <si>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</si>
  <si>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</si>
  <si>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</si>
  <si>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</si>
  <si>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</si>
  <si>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</si>
  <si>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</si>
  <si>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</si>
  <si>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</si>
  <si>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</si>
  <si>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</si>
  <si>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</si>
  <si>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</si>
  <si>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</si>
  <si>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</si>
  <si>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</si>
  <si>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</si>
  <si>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</si>
  <si>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</si>
  <si>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</si>
  <si>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</si>
  <si>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</si>
  <si>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</si>
  <si>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</si>
  <si>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</si>
  <si>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</si>
  <si>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</si>
  <si>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</si>
  <si>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</si>
  <si>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</si>
  <si>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</si>
  <si>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</si>
  <si>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</si>
  <si>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</si>
  <si>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</si>
  <si>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</si>
  <si>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</si>
  <si>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</si>
  <si>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</si>
  <si>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</si>
  <si>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</si>
  <si>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</si>
  <si>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</si>
  <si>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</si>
  <si>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</si>
  <si>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</si>
  <si>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</si>
  <si>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</si>
  <si>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</si>
  <si>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</si>
  <si>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</si>
  <si>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</si>
  <si>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</si>
  <si>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</si>
  <si>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</si>
  <si>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</si>
  <si>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</si>
  <si>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</si>
  <si>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</si>
  <si>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</si>
  <si>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</si>
  <si>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</si>
  <si>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</si>
  <si>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</si>
  <si>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</si>
  <si>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</si>
  <si>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</si>
  <si>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</si>
  <si>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</si>
  <si>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</si>
  <si>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</si>
  <si>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</si>
  <si>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</si>
  <si>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</si>
  <si>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</si>
  <si>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</si>
  <si>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</si>
  <si>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</si>
  <si>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</si>
  <si>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</si>
  <si>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</si>
  <si>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</si>
  <si>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</si>
  <si>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</si>
  <si>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</si>
  <si>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</si>
  <si>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</si>
  <si>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</si>
  <si>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</si>
  <si>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</si>
  <si>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</si>
  <si>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</si>
  <si>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</si>
  <si>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</si>
  <si>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</si>
  <si>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</si>
  <si>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</si>
  <si>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</si>
  <si>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</si>
  <si>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</si>
  <si>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</si>
  <si>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</si>
  <si>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</si>
  <si>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</si>
  <si>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</si>
  <si>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</si>
  <si>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</si>
  <si>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</si>
  <si>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</si>
  <si>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</si>
  <si>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</si>
  <si>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</si>
  <si>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</si>
  <si>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</si>
  <si>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</si>
  <si>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</si>
  <si>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</si>
  <si>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</si>
  <si>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</si>
  <si>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</si>
  <si>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</si>
  <si>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</si>
  <si>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</si>
  <si>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</si>
  <si>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</si>
  <si>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</si>
  <si>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</si>
  <si>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</si>
  <si>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</si>
  <si>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</si>
  <si>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</si>
  <si>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</si>
  <si>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</si>
  <si>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</si>
  <si>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</si>
  <si>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</si>
  <si>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</si>
  <si>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</si>
  <si>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</si>
  <si>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</si>
  <si>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</si>
  <si>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</si>
  <si>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</si>
  <si>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</si>
  <si>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</si>
  <si>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</si>
  <si>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</si>
  <si>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</si>
  <si>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</si>
  <si>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</si>
  <si>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</si>
  <si>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</si>
  <si>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</si>
  <si>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</si>
  <si>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</si>
  <si>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</si>
  <si>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</si>
  <si>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</si>
  <si>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</si>
  <si>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</si>
  <si>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</si>
  <si>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</si>
  <si>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</si>
  <si>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</si>
  <si>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</si>
  <si>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</si>
  <si>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</si>
  <si>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</si>
  <si>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</si>
  <si>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</si>
  <si>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</si>
  <si>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</si>
  <si>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</si>
  <si>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</si>
  <si>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</si>
  <si>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</si>
  <si>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</si>
  <si>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</si>
  <si>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</si>
  <si>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</si>
  <si>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</si>
  <si>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</si>
  <si>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</si>
  <si>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</si>
  <si>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</si>
  <si>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</si>
  <si>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</si>
  <si>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</si>
  <si>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</si>
  <si>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</si>
  <si>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</si>
  <si>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</si>
  <si>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</si>
  <si>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</si>
  <si>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</si>
  <si>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</si>
  <si>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</si>
  <si>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</si>
  <si>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</si>
  <si>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</si>
  <si>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</si>
  <si>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</si>
  <si>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</si>
  <si>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</si>
  <si>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</si>
  <si>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</si>
  <si>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</si>
  <si>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</si>
  <si>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</si>
  <si>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</si>
  <si>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</si>
  <si>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</si>
  <si>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</si>
  <si>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</si>
  <si>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</si>
  <si>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</si>
  <si>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</si>
  <si>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</si>
  <si>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</si>
  <si>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</si>
  <si>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</si>
  <si>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</si>
  <si>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</si>
  <si>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</si>
  <si>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</si>
  <si>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</si>
  <si>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</si>
  <si>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</si>
  <si>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</si>
  <si>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</si>
  <si>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</si>
  <si>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</si>
  <si>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</si>
  <si>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</si>
  <si>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</si>
  <si>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</si>
  <si>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</si>
  <si>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</si>
  <si>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</si>
  <si>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</si>
  <si>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</si>
  <si>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</si>
  <si>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</si>
  <si>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</si>
  <si>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</si>
  <si>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</si>
  <si>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</si>
  <si>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</si>
  <si>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</si>
  <si>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</si>
  <si>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</si>
  <si>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</si>
  <si>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</si>
  <si>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</si>
  <si>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</si>
  <si>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</si>
  <si>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</si>
  <si>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</si>
  <si>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</si>
  <si>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</si>
  <si>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</si>
  <si>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</si>
  <si>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</si>
  <si>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</si>
  <si>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</si>
  <si>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</si>
  <si>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</si>
  <si>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</si>
  <si>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</si>
  <si>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</si>
  <si>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</si>
  <si>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</si>
  <si>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</si>
  <si>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</si>
  <si>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</si>
  <si>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</si>
  <si>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</si>
  <si>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</si>
  <si>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</si>
  <si>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</si>
  <si>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</si>
  <si>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</si>
  <si>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</si>
  <si>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</si>
  <si>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</si>
  <si>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</si>
  <si>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</si>
  <si>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</si>
  <si>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</si>
  <si>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</si>
  <si>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</si>
  <si>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</si>
  <si>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</si>
  <si>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</si>
  <si>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</si>
  <si>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</si>
  <si>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</si>
  <si>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</si>
  <si>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</si>
  <si>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</si>
  <si>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</si>
  <si>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</si>
  <si>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</si>
  <si>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</si>
  <si>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</si>
  <si>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</si>
  <si>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</si>
  <si>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</si>
  <si>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</si>
  <si>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</si>
  <si>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</si>
  <si>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</si>
  <si>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</si>
  <si>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</si>
  <si>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</si>
  <si>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</si>
  <si>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</si>
  <si>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</si>
  <si>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</si>
  <si>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</si>
  <si>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</si>
  <si>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</si>
  <si>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</si>
  <si>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</si>
  <si>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</si>
  <si>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</si>
  <si>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</si>
  <si>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</si>
  <si>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</si>
  <si>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</si>
  <si>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</si>
  <si>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</si>
  <si>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</si>
  <si>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</si>
  <si>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</si>
  <si>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</si>
  <si>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</si>
  <si>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</si>
  <si>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</si>
  <si>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</si>
  <si>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</si>
  <si>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</si>
  <si>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</si>
  <si>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</si>
  <si>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</si>
  <si>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</si>
  <si>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</si>
  <si>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</si>
  <si>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</si>
  <si>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</si>
  <si>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</si>
  <si>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</si>
  <si>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</si>
  <si>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</si>
  <si>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</si>
  <si>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</si>
  <si>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</si>
  <si>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</si>
  <si>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</si>
  <si>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</si>
  <si>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</si>
  <si>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</si>
  <si>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</si>
  <si>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</si>
  <si>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</si>
  <si>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</si>
  <si>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</si>
  <si>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</si>
  <si>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</si>
  <si>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</si>
  <si>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</si>
  <si>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</si>
  <si>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</si>
  <si>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</si>
  <si>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</si>
  <si>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</si>
  <si>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</si>
  <si>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</si>
  <si>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</si>
  <si>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</si>
  <si>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</si>
  <si>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</si>
  <si>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</si>
  <si>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</si>
  <si>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</si>
  <si>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</si>
  <si>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</si>
  <si>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</si>
  <si>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</si>
  <si>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</si>
  <si>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</si>
  <si>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</si>
  <si>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</si>
  <si>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</si>
  <si>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</si>
  <si>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</si>
  <si>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</si>
  <si>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</si>
  <si>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</si>
  <si>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</si>
  <si>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</si>
  <si>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</si>
  <si>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</si>
  <si>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</si>
  <si>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</si>
  <si>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</si>
  <si>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</si>
  <si>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</si>
  <si>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</si>
  <si>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</si>
  <si>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</si>
  <si>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</si>
  <si>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</si>
  <si>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</si>
  <si>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</si>
  <si>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</si>
  <si>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</si>
  <si>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</si>
  <si>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</si>
  <si>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</si>
  <si>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</si>
  <si>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</si>
  <si>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</si>
  <si>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</si>
  <si>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</si>
  <si>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</si>
  <si>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</si>
  <si>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</si>
  <si>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</si>
  <si>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</si>
  <si>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</si>
  <si>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</si>
  <si>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</si>
  <si>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</si>
  <si>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</si>
  <si>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</si>
  <si>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</si>
  <si>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</si>
  <si>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</si>
  <si>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</si>
  <si>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</si>
  <si>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</si>
  <si>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</si>
  <si>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</si>
  <si>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</si>
  <si>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</si>
  <si>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</si>
  <si>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</si>
  <si>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</si>
  <si>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</si>
  <si>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</si>
  <si>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</si>
  <si>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</si>
  <si>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</si>
  <si>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</si>
  <si>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</si>
  <si>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</si>
  <si>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</si>
  <si>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</si>
  <si>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</si>
  <si>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</si>
  <si>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</si>
  <si>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</si>
  <si>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</si>
  <si>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</si>
  <si>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</si>
  <si>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</si>
  <si>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</si>
  <si>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</si>
  <si>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</si>
  <si>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</si>
  <si>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</si>
  <si>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</si>
  <si>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</si>
  <si>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</si>
  <si>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</si>
  <si>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</si>
  <si>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</si>
  <si>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</si>
  <si>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</si>
  <si>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</si>
  <si>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</si>
  <si>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</si>
  <si>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</si>
  <si>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</si>
  <si>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</si>
  <si>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</si>
  <si>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</si>
  <si>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</si>
  <si>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</si>
  <si>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</si>
  <si>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</si>
  <si>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</si>
  <si>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</si>
  <si>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</si>
  <si>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</si>
  <si>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</si>
  <si>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</si>
  <si>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</si>
  <si>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</si>
  <si>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</si>
  <si>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</si>
  <si>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</si>
  <si>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</si>
  <si>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</si>
  <si>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</si>
  <si>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</si>
  <si>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</si>
  <si>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</si>
  <si>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</si>
  <si>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</si>
  <si>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</si>
  <si>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</si>
  <si>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</si>
  <si>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</si>
  <si>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</si>
  <si>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</si>
  <si>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</si>
  <si>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</si>
  <si>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</si>
  <si>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</si>
  <si>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</si>
  <si>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</si>
  <si>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</si>
  <si>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</si>
  <si>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</si>
  <si>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</si>
  <si>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</si>
  <si>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</si>
  <si>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</si>
  <si>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</si>
  <si>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</si>
  <si>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</si>
  <si>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</si>
  <si>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</si>
  <si>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</si>
  <si>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</si>
  <si>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</si>
  <si>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</si>
  <si>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</si>
  <si>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</si>
  <si>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</si>
  <si>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</si>
  <si>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</si>
  <si>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</si>
  <si>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</si>
  <si>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</si>
  <si>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</si>
  <si>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</si>
  <si>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</si>
  <si>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</si>
  <si>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</si>
  <si>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</si>
  <si>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</si>
  <si>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</si>
  <si>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</si>
  <si>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</si>
  <si>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</si>
  <si>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</si>
  <si>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</si>
  <si>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</si>
  <si>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</si>
  <si>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</si>
  <si>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</si>
  <si>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</si>
  <si>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</si>
  <si>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</si>
  <si>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</si>
  <si>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</si>
  <si>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</si>
  <si>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</si>
  <si>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</si>
  <si>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</si>
  <si>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</si>
  <si>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</si>
  <si>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</si>
  <si>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</si>
  <si>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</si>
  <si>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</si>
  <si>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</si>
  <si>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</si>
  <si>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</si>
  <si>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</si>
  <si>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</si>
  <si>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</si>
  <si>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</si>
  <si>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</si>
  <si>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</si>
  <si>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</si>
  <si>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</si>
  <si>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</si>
  <si>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</si>
  <si>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</si>
  <si>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</si>
  <si>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</si>
  <si>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</si>
  <si>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</si>
  <si>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</si>
  <si>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</si>
  <si>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</si>
  <si>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</si>
  <si>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</si>
  <si>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</si>
  <si>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</si>
  <si>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</si>
  <si>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</si>
  <si>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</si>
  <si>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</si>
  <si>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</si>
  <si>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</si>
  <si>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</si>
  <si>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</si>
  <si>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</si>
  <si>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</si>
  <si>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</si>
  <si>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</si>
  <si>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</si>
  <si>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</si>
  <si>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</si>
  <si>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</si>
  <si>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</si>
  <si>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</si>
  <si>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</si>
  <si>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</si>
  <si>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</si>
  <si>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</si>
  <si>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</si>
  <si>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</si>
  <si>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</si>
  <si>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</si>
  <si>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</si>
  <si>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</si>
  <si>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</si>
  <si>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</si>
  <si>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</si>
  <si>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</si>
  <si>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</si>
  <si>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</si>
  <si>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</si>
  <si>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</si>
  <si>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</si>
  <si>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</si>
  <si>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</si>
  <si>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</si>
  <si>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</si>
  <si>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</si>
  <si>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</si>
  <si>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</si>
  <si>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</si>
  <si>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</si>
  <si>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</si>
  <si>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</si>
  <si>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</si>
  <si>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</si>
  <si>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</si>
  <si>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</si>
  <si>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</si>
  <si>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</si>
  <si>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</si>
  <si>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</si>
  <si>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</si>
  <si>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</si>
  <si>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</si>
  <si>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</si>
  <si>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</si>
  <si>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</si>
  <si>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</si>
  <si>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</si>
  <si>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</si>
  <si>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</si>
  <si>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</si>
  <si>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</si>
  <si>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</si>
  <si>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</si>
  <si>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</si>
  <si>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</si>
  <si>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</si>
  <si>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</si>
  <si>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</si>
  <si>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</si>
  <si>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</si>
  <si>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</si>
  <si>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</si>
  <si>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</si>
  <si>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</si>
  <si>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</si>
  <si>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</si>
  <si>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</si>
  <si>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</si>
  <si>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</si>
  <si>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</si>
  <si>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</si>
  <si>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</si>
  <si>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</si>
  <si>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</si>
  <si>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</si>
  <si>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</si>
  <si>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</si>
  <si>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</si>
  <si>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</si>
  <si>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</si>
  <si>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</si>
  <si>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</si>
  <si>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</si>
  <si>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</si>
  <si>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</si>
  <si>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</si>
  <si>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</si>
  <si>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</si>
  <si>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</si>
  <si>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</si>
  <si>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</si>
  <si>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</si>
  <si>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</si>
  <si>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</si>
  <si>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</si>
  <si>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</si>
  <si>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</si>
  <si>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</si>
  <si>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</si>
  <si>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</si>
  <si>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</si>
  <si>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</si>
  <si>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</si>
  <si>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</si>
  <si>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</si>
  <si>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</si>
  <si>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</si>
  <si>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</si>
  <si>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</si>
  <si>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</si>
  <si>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</si>
  <si>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</si>
  <si>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</si>
  <si>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</si>
  <si>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</si>
  <si>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</si>
  <si>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</si>
  <si>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</si>
  <si>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</si>
  <si>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</si>
  <si>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</si>
  <si>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</si>
  <si>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</si>
  <si>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</si>
  <si>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</si>
  <si>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</si>
  <si>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</si>
  <si>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</si>
  <si>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</si>
  <si>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</si>
  <si>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</si>
  <si>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</si>
  <si>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</si>
  <si>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</si>
  <si>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</si>
  <si>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</si>
  <si>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</si>
  <si>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</si>
  <si>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</si>
  <si>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</si>
  <si>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</si>
  <si>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</si>
  <si>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</si>
  <si>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</si>
  <si>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</si>
  <si>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</si>
  <si>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</si>
  <si>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</si>
  <si>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</si>
  <si>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</si>
  <si>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</si>
  <si>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</si>
  <si>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</si>
  <si>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</si>
  <si>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</si>
  <si>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</si>
  <si>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</si>
  <si>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</si>
  <si>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</si>
  <si>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</si>
  <si>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</si>
  <si>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</si>
  <si>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</si>
  <si>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</si>
  <si>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</si>
  <si>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</si>
  <si>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</si>
  <si>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</si>
  <si>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</si>
  <si>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</si>
  <si>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</si>
  <si>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</si>
  <si>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</si>
  <si>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</si>
  <si>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</si>
  <si>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</si>
  <si>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</si>
  <si>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</si>
  <si>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</si>
  <si>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</si>
  <si>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</si>
  <si>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</si>
  <si>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</si>
  <si>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</si>
  <si>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</si>
  <si>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</si>
  <si>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</si>
  <si>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</si>
  <si>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</si>
  <si>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</si>
  <si>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</si>
  <si>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</si>
  <si>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</si>
  <si>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</si>
  <si>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</si>
  <si>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</si>
  <si>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</si>
  <si>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</si>
  <si>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</si>
  <si>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</si>
  <si>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</si>
  <si>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</si>
  <si>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</si>
  <si>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</si>
  <si>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</si>
  <si>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</si>
  <si>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</si>
  <si>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</si>
  <si>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</si>
  <si>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</si>
  <si>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</si>
  <si>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</si>
  <si>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</si>
  <si>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</si>
  <si>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</si>
  <si>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</si>
  <si>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</si>
  <si>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</si>
  <si>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</si>
  <si>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</si>
  <si>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</si>
  <si>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</si>
  <si>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</si>
  <si>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</si>
  <si>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</si>
  <si>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</si>
  <si>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</si>
  <si>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</si>
  <si>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</si>
  <si>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</si>
  <si>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</si>
  <si>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</si>
  <si>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</si>
  <si>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</si>
  <si>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</si>
  <si>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</si>
  <si>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</si>
  <si>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</si>
  <si>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</si>
  <si>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</si>
  <si>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</si>
  <si>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</si>
  <si>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</si>
  <si>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</si>
  <si>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</si>
  <si>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</si>
  <si>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</si>
  <si>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</si>
  <si>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</si>
  <si>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</si>
  <si>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</si>
  <si>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</si>
  <si>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</si>
  <si>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</si>
  <si>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</si>
  <si>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</si>
  <si>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</si>
  <si>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</si>
  <si>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</si>
  <si>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</si>
  <si>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</si>
  <si>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</si>
  <si>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</si>
  <si>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</si>
  <si>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</si>
  <si>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</si>
  <si>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</si>
  <si>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</si>
  <si>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</si>
  <si>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</si>
  <si>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</si>
  <si>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</si>
  <si>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</si>
  <si>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</si>
  <si>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</si>
  <si>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</si>
  <si>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</si>
  <si>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</si>
  <si>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</si>
  <si>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</si>
  <si>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</si>
  <si>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</si>
  <si>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</si>
  <si>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</si>
  <si>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</si>
  <si>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</si>
  <si>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</si>
  <si>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</si>
  <si>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</si>
  <si>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</si>
  <si>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</si>
  <si>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</si>
  <si>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</si>
  <si>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</si>
  <si>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</si>
  <si>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</si>
  <si>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</si>
  <si>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</si>
  <si>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</si>
  <si>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</si>
  <si>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</si>
  <si>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</si>
  <si>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</si>
  <si>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</si>
  <si>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</si>
  <si>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</si>
  <si>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</si>
  <si>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</si>
  <si>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</si>
  <si>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</si>
  <si>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</si>
  <si>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</si>
  <si>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</si>
  <si>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</si>
  <si>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</si>
  <si>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</si>
  <si>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</si>
  <si>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</si>
  <si>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</si>
  <si>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</si>
  <si>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</si>
  <si>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</si>
  <si>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</si>
  <si>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</si>
  <si>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</si>
  <si>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</si>
  <si>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</si>
  <si>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</si>
  <si>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</si>
  <si>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</si>
  <si>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</si>
  <si>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</si>
  <si>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</si>
  <si>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</si>
  <si>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</si>
  <si>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</si>
  <si>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</si>
  <si>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</si>
  <si>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</si>
  <si>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</si>
  <si>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</si>
  <si>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</si>
  <si>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</si>
  <si>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</si>
  <si>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</si>
  <si>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</si>
  <si>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</si>
  <si>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</si>
  <si>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</si>
  <si>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</si>
  <si>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</si>
  <si>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</si>
  <si>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</si>
  <si>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</si>
  <si>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</si>
  <si>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</si>
  <si>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</si>
  <si>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</si>
  <si>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</si>
  <si>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</si>
  <si>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</si>
  <si>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</si>
  <si>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</si>
  <si>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</si>
  <si>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</si>
  <si>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</si>
  <si>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</si>
  <si>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</si>
  <si>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</si>
  <si>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</si>
  <si>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</si>
  <si>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</si>
  <si>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</si>
  <si>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</si>
  <si>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</si>
  <si>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</si>
  <si>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</si>
  <si>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</si>
  <si>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</si>
  <si>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</si>
  <si>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</si>
  <si>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</si>
  <si>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</si>
  <si>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</si>
  <si>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</si>
  <si>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</si>
  <si>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</si>
  <si>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</si>
  <si>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</si>
  <si>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</si>
  <si>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</si>
  <si>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</si>
  <si>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</si>
  <si>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</si>
  <si>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</si>
  <si>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</si>
  <si>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</si>
  <si>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</si>
  <si>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</si>
  <si>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</si>
  <si>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</si>
  <si>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</si>
  <si>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</si>
  <si>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</si>
  <si>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</si>
  <si>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</si>
  <si>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</si>
  <si>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</si>
  <si>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</si>
  <si>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</si>
  <si>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</si>
  <si>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</si>
  <si>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</si>
  <si>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</si>
  <si>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</si>
  <si>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</si>
  <si>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</si>
  <si>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</si>
  <si>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</si>
  <si>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</si>
  <si>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</si>
  <si>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</si>
  <si>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</si>
  <si>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</si>
  <si>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</si>
  <si>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</si>
  <si>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</si>
  <si>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</si>
  <si>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</si>
  <si>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</si>
  <si>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</si>
  <si>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</si>
  <si>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</si>
  <si>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</si>
  <si>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</si>
  <si>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</si>
  <si>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</si>
  <si>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</si>
  <si>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</si>
  <si>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</si>
  <si>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</si>
  <si>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</si>
  <si>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</si>
  <si>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</si>
  <si>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</si>
  <si>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</si>
  <si>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</si>
  <si>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</si>
  <si>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</si>
  <si>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</si>
  <si>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</si>
  <si>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</si>
  <si>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</si>
  <si>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</si>
  <si>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</si>
  <si>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</si>
  <si>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</si>
  <si>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</si>
  <si>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</si>
  <si>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</si>
  <si>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</si>
  <si>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</si>
  <si>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</si>
  <si>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</si>
  <si>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</si>
  <si>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</si>
  <si>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</si>
  <si>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</si>
  <si>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</si>
  <si>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</si>
  <si>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</si>
  <si>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</si>
  <si>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</si>
  <si>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</si>
  <si>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</si>
  <si>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</si>
  <si>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</si>
  <si>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</si>
  <si>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</si>
  <si>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</si>
  <si>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</si>
  <si>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</si>
  <si>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</si>
  <si>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</si>
  <si>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</si>
  <si>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</si>
  <si>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</si>
  <si>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</si>
  <si>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</si>
  <si>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</si>
  <si>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</si>
  <si>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</si>
  <si>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</si>
  <si>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</si>
  <si>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</si>
  <si>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</si>
  <si>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</si>
  <si>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</si>
  <si>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</si>
  <si>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</si>
  <si>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</si>
  <si>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</si>
  <si>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</si>
  <si>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</si>
  <si>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</si>
  <si>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</si>
  <si>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</si>
  <si>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</si>
  <si>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</si>
  <si>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</si>
  <si>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</si>
  <si>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</si>
  <si>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</si>
  <si>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</si>
  <si>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</si>
  <si>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</si>
  <si>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</si>
  <si>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</si>
  <si>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</si>
  <si>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</si>
  <si>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</si>
  <si>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</si>
  <si>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</si>
  <si>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</si>
  <si>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</si>
  <si>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</si>
  <si>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</si>
  <si>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</si>
  <si>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</si>
  <si>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</si>
  <si>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</si>
  <si>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</si>
  <si>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</si>
  <si>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</si>
  <si>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</si>
  <si>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</si>
  <si>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</si>
  <si>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</si>
  <si>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</si>
  <si>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</si>
  <si>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</si>
  <si>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</si>
  <si>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</si>
  <si>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</si>
  <si>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</si>
  <si>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</si>
  <si>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</si>
  <si>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</si>
  <si>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</si>
  <si>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</si>
  <si>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</si>
  <si>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</si>
  <si>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</si>
  <si>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</si>
  <si>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</si>
  <si>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</si>
  <si>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</si>
  <si>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</si>
  <si>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</si>
  <si>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</si>
  <si>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</si>
  <si>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</si>
  <si>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</si>
  <si>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</si>
  <si>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</si>
  <si>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</si>
  <si>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</si>
  <si>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</si>
  <si>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</si>
  <si>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</si>
  <si>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</si>
  <si>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</si>
  <si>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</si>
  <si>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</si>
  <si>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</si>
  <si>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</si>
  <si>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</si>
  <si>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</si>
  <si>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</si>
  <si>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</si>
  <si>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</si>
  <si>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</si>
  <si>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</si>
  <si>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</si>
  <si>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</si>
  <si>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</si>
  <si>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</si>
  <si>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</si>
  <si>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</si>
  <si>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</si>
  <si>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</si>
  <si>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</si>
  <si>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</si>
  <si>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</si>
  <si>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</si>
  <si>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</si>
  <si>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</si>
  <si>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</si>
  <si>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</si>
  <si>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</si>
  <si>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</si>
  <si>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</si>
  <si>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</si>
  <si>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</si>
  <si>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</si>
  <si>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</si>
  <si>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</si>
  <si>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</si>
  <si>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</si>
  <si>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</si>
  <si>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</si>
  <si>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</si>
  <si>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</si>
  <si>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</si>
  <si>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</si>
  <si>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</si>
  <si>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</si>
  <si>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</si>
  <si>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</si>
  <si>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</si>
  <si>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</si>
  <si>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</si>
  <si>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</si>
  <si>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</si>
  <si>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</si>
  <si>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</si>
  <si>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</si>
  <si>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</si>
  <si>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</si>
  <si>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</si>
  <si>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</si>
  <si>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</si>
  <si>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</si>
  <si>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</si>
  <si>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</si>
  <si>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</si>
  <si>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</si>
  <si>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</si>
  <si>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</si>
  <si>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</si>
  <si>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</si>
  <si>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</si>
  <si>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</si>
  <si>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</si>
  <si>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</si>
  <si>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</si>
  <si>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</si>
  <si>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</si>
  <si>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</si>
  <si>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</si>
  <si>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</si>
  <si>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</si>
  <si>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</si>
  <si>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</si>
  <si>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</si>
  <si>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</si>
  <si>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</si>
  <si>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</si>
  <si>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</si>
  <si>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</si>
  <si>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</si>
  <si>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</si>
  <si>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</si>
  <si>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</si>
  <si>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</si>
  <si>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</si>
  <si>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</si>
  <si>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</si>
  <si>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</si>
  <si>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</si>
  <si>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</si>
  <si>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</si>
  <si>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</si>
  <si>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</si>
  <si>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</si>
  <si>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</si>
  <si>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</si>
  <si>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</si>
  <si>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</si>
  <si>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</si>
  <si>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</si>
  <si>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</si>
  <si>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</si>
  <si>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</si>
  <si>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</si>
  <si>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</si>
  <si>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</si>
  <si>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</si>
  <si>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</si>
  <si>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</si>
  <si>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</si>
  <si>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</si>
  <si>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</si>
  <si>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</si>
  <si>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</si>
  <si>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</si>
  <si>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</si>
  <si>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</si>
  <si>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</si>
  <si>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</si>
  <si>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</si>
  <si>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</si>
  <si>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</si>
  <si>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</si>
  <si>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</si>
  <si>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</si>
  <si>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</si>
  <si>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</si>
  <si>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</si>
  <si>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</si>
  <si>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</si>
  <si>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</si>
  <si>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</si>
  <si>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</si>
  <si>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</si>
  <si>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</si>
  <si>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</si>
  <si>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</si>
  <si>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</si>
  <si>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</si>
  <si>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</si>
  <si>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</si>
  <si>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</si>
  <si>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</si>
  <si>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</si>
  <si>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</si>
  <si>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</si>
  <si>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</si>
  <si>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</si>
  <si>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</si>
  <si>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</si>
  <si>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</si>
  <si>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</si>
  <si>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</si>
  <si>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</si>
  <si>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</si>
  <si>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</si>
  <si>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</si>
  <si>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</si>
  <si>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</si>
  <si>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</si>
  <si>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</si>
  <si>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</si>
  <si>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</si>
  <si>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</si>
  <si>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</si>
  <si>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</si>
  <si>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</si>
  <si>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</si>
  <si>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</si>
  <si>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</si>
  <si>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</si>
  <si>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</si>
  <si>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</si>
  <si>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</si>
  <si>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</si>
  <si>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</si>
  <si>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</si>
  <si>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</si>
  <si>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</si>
  <si>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</si>
  <si>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</si>
  <si>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</si>
  <si>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</si>
  <si>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</si>
  <si>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</si>
  <si>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</si>
  <si>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</si>
  <si>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</si>
  <si>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</si>
  <si>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</si>
  <si>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</si>
  <si>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</si>
  <si>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</si>
  <si>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</si>
  <si>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</si>
  <si>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</si>
  <si>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</si>
  <si>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</si>
  <si>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</si>
  <si>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</si>
  <si>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</si>
  <si>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</si>
  <si>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</si>
  <si>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</si>
  <si>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</si>
  <si>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</si>
  <si>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</si>
  <si>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</si>
  <si>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</si>
  <si>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</si>
  <si>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</si>
  <si>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</si>
  <si>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</si>
  <si>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</si>
  <si>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</si>
  <si>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</si>
  <si>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</si>
  <si>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</si>
  <si>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</si>
  <si>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</si>
  <si>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</si>
  <si>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</si>
  <si>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</si>
  <si>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</si>
  <si>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</si>
  <si>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</si>
  <si>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</si>
  <si>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</si>
  <si>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</si>
  <si>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</si>
  <si>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</si>
  <si>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</si>
  <si>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</si>
  <si>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</si>
  <si>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</si>
  <si>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</si>
  <si>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</si>
  <si>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</si>
  <si>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</si>
  <si>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</si>
  <si>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</si>
  <si>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</si>
  <si>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</si>
  <si>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</si>
  <si>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</si>
  <si>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</si>
  <si>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</si>
  <si>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</si>
  <si>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</si>
  <si>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</si>
  <si>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</si>
  <si>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</si>
  <si>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</si>
  <si>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</si>
  <si>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</si>
  <si>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</si>
  <si>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</si>
  <si>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</si>
  <si>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</si>
  <si>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</si>
  <si>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</si>
  <si>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</si>
  <si>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</si>
  <si>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</si>
  <si>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</si>
  <si>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</si>
  <si>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</si>
  <si>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</si>
  <si>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</si>
  <si>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</si>
  <si>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</si>
  <si>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</si>
  <si>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</si>
  <si>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</si>
  <si>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</si>
  <si>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</si>
  <si>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</si>
  <si>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</si>
  <si>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</si>
  <si>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</si>
  <si>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</si>
  <si>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</si>
  <si>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</si>
  <si>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</si>
  <si>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</si>
  <si>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</si>
  <si>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</si>
  <si>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</si>
  <si>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</si>
  <si>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</si>
  <si>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</si>
  <si>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</si>
  <si>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</si>
  <si>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</si>
  <si>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</si>
  <si>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</si>
  <si>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</si>
  <si>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</si>
  <si>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</si>
  <si>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</si>
  <si>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</si>
  <si>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</si>
  <si>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</si>
  <si>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</si>
  <si>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</si>
  <si>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</si>
  <si>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</si>
  <si>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</si>
  <si>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</si>
  <si>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</si>
  <si>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</si>
  <si>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</si>
  <si>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</si>
  <si>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</si>
  <si>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</si>
  <si>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</si>
  <si>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</si>
  <si>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</si>
  <si>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</si>
  <si>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</si>
  <si>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</si>
  <si>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</si>
  <si>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</si>
  <si>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</si>
  <si>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</si>
  <si>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</si>
  <si>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</si>
  <si>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</si>
  <si>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</si>
  <si>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</si>
  <si>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</si>
  <si>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</si>
  <si>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</si>
  <si>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</si>
  <si>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</si>
  <si>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</si>
  <si>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</si>
  <si>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</si>
  <si>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</si>
  <si>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</si>
  <si>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</si>
  <si>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</si>
  <si>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</si>
  <si>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</si>
  <si>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</si>
  <si>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</si>
  <si>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</si>
  <si>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</si>
  <si>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</si>
  <si>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</si>
  <si>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</si>
  <si>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</si>
  <si>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</si>
  <si>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</si>
  <si>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</si>
  <si>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</si>
  <si>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</si>
  <si>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</si>
  <si>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</si>
  <si>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</si>
  <si>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</si>
  <si>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</si>
  <si>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</si>
  <si>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</si>
  <si>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</si>
  <si>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</si>
  <si>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</si>
  <si>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</si>
  <si>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</si>
  <si>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</si>
  <si>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</si>
  <si>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</si>
  <si>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</si>
  <si>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</si>
  <si>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</si>
  <si>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</si>
  <si>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</si>
  <si>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</si>
  <si>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</si>
  <si>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</si>
  <si>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</si>
  <si>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</si>
  <si>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</si>
  <si>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</si>
  <si>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</si>
  <si>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</si>
  <si>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</si>
  <si>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</si>
  <si>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</si>
  <si>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</si>
  <si>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</si>
  <si>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</si>
  <si>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</si>
  <si>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</si>
  <si>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</si>
  <si>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</si>
  <si>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</si>
  <si>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</si>
  <si>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</si>
  <si>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</si>
  <si>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</si>
  <si>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</si>
  <si>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</si>
  <si>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</si>
  <si>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</si>
  <si>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</si>
  <si>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</si>
  <si>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</si>
  <si>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</si>
  <si>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</si>
  <si>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</si>
  <si>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</si>
  <si>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</si>
  <si>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</si>
  <si>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</si>
  <si>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</si>
  <si>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</si>
  <si>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</si>
  <si>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</si>
  <si>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</si>
  <si>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</si>
  <si>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</si>
  <si>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</si>
  <si>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</si>
  <si>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</si>
  <si>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</si>
  <si>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</si>
  <si>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</si>
  <si>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</si>
  <si>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</si>
  <si>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</si>
  <si>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</si>
  <si>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</si>
  <si>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</si>
  <si>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</si>
  <si>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</si>
  <si>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</si>
  <si>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</si>
  <si>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</si>
  <si>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</si>
  <si>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</si>
  <si>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</si>
  <si>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</si>
  <si>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</si>
  <si>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</si>
  <si>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</si>
  <si>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</si>
  <si>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</si>
  <si>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</si>
  <si>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</si>
  <si>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</si>
  <si>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</si>
  <si>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</si>
  <si>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</si>
  <si>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</si>
  <si>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</si>
  <si>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</si>
  <si>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</si>
  <si>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</si>
  <si>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</si>
  <si>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</si>
  <si>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</si>
  <si>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</si>
  <si>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</si>
  <si>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</si>
  <si>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</si>
  <si>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</si>
  <si>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</si>
  <si>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</si>
  <si>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</si>
  <si>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</si>
  <si>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</si>
  <si>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</si>
  <si>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</si>
  <si>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</si>
  <si>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</si>
  <si>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</si>
  <si>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</si>
  <si>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</si>
  <si>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</si>
  <si>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</si>
  <si>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</si>
  <si>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</si>
  <si>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</si>
  <si>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</si>
  <si>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</si>
  <si>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</si>
  <si>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</si>
  <si>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</si>
  <si>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</si>
  <si>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</si>
  <si>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</si>
  <si>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</si>
  <si>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</si>
  <si>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</si>
  <si>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</si>
  <si>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</si>
  <si>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</si>
  <si>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</si>
  <si>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</si>
  <si>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</si>
  <si>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</si>
  <si>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</si>
  <si>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</si>
  <si>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</si>
  <si>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</si>
  <si>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</si>
  <si>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</si>
  <si>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</si>
  <si>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</si>
  <si>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</si>
  <si>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</si>
  <si>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</si>
  <si>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</si>
  <si>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</si>
  <si>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</si>
  <si>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</si>
  <si>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</si>
  <si>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</si>
  <si>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</si>
  <si>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</si>
  <si>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</si>
  <si>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</si>
  <si>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</si>
  <si>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</si>
  <si>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</si>
  <si>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</si>
  <si>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</si>
  <si>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</si>
  <si>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</si>
  <si>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</si>
  <si>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</si>
  <si>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</si>
  <si>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</si>
  <si>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</si>
  <si>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</si>
  <si>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</si>
  <si>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</si>
  <si>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</si>
  <si>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</si>
  <si>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</si>
  <si>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</si>
  <si>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</si>
  <si>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</si>
  <si>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</si>
  <si>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</si>
  <si>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</si>
  <si>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</si>
  <si>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</si>
  <si>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</si>
  <si>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</si>
  <si>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</si>
  <si>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</si>
  <si>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</si>
  <si>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</si>
  <si>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</si>
  <si>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</si>
  <si>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</si>
  <si>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</si>
  <si>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</si>
  <si>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</si>
  <si>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</si>
  <si>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</si>
  <si>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</si>
  <si>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</si>
  <si>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</si>
  <si>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</si>
  <si>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</si>
  <si>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</si>
  <si>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</si>
  <si>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</si>
  <si>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</si>
  <si>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</si>
  <si>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</si>
  <si>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</si>
  <si>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</si>
  <si>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</si>
  <si>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</si>
  <si>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</si>
  <si>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</si>
  <si>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</si>
  <si>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</si>
  <si>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</si>
  <si>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</si>
  <si>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</si>
  <si>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</si>
  <si>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</si>
  <si>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</si>
  <si>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</si>
  <si>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</si>
  <si>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</si>
  <si>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</si>
  <si>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</si>
  <si>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</si>
  <si>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</si>
  <si>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</si>
  <si>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</si>
  <si>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</si>
  <si>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</si>
  <si>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</si>
  <si>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</si>
  <si>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</si>
  <si>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</si>
  <si>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</si>
  <si>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</si>
  <si>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</si>
  <si>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</si>
  <si>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</si>
  <si>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</si>
  <si>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</si>
  <si>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</si>
  <si>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</si>
  <si>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</si>
  <si>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</si>
  <si>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</si>
  <si>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</si>
  <si>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</si>
  <si>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</si>
  <si>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</si>
  <si>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</si>
  <si>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</si>
  <si>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</si>
  <si>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</si>
  <si>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</si>
  <si>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</si>
  <si>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</si>
  <si>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</si>
  <si>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</si>
  <si>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</si>
  <si>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</si>
  <si>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</si>
  <si>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</si>
  <si>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</si>
  <si>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</si>
  <si>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</si>
  <si>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</si>
  <si>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</si>
  <si>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</si>
  <si>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</si>
  <si>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</si>
  <si>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</si>
  <si>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</si>
  <si>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</si>
  <si>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</si>
  <si>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</si>
  <si>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</si>
  <si>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</si>
  <si>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</si>
  <si>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</si>
  <si>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</si>
  <si>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</si>
  <si>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</si>
  <si>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</si>
  <si>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</si>
  <si>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</si>
  <si>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</si>
  <si>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</si>
  <si>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</si>
  <si>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</si>
  <si>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</si>
  <si>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</si>
  <si>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</si>
  <si>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</si>
  <si>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</si>
  <si>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</si>
  <si>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</si>
  <si>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</si>
  <si>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</si>
  <si>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</si>
  <si>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</si>
  <si>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</si>
  <si>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</si>
  <si>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</si>
  <si>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</si>
  <si>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</si>
  <si>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</si>
  <si>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</si>
  <si>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</si>
  <si>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</si>
  <si>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</si>
  <si>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</si>
  <si>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</si>
  <si>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</si>
  <si>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</si>
  <si>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</si>
  <si>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</si>
  <si>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</si>
  <si>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</si>
  <si>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</si>
  <si>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</si>
  <si>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</si>
  <si>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</si>
  <si>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</si>
  <si>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</si>
  <si>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</si>
  <si>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</si>
  <si>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</si>
  <si>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</si>
  <si>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</si>
  <si>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</si>
  <si>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</si>
  <si>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</si>
  <si>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</si>
  <si>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</si>
  <si>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</si>
  <si>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</si>
  <si>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</si>
  <si>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</si>
  <si>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</si>
  <si>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</si>
  <si>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</si>
  <si>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</si>
  <si>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</si>
  <si>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</si>
  <si>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</si>
  <si>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</si>
  <si>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</si>
  <si>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</si>
  <si>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</si>
  <si>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</si>
  <si>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</si>
  <si>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</si>
  <si>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</si>
  <si>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</si>
  <si>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</si>
  <si>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</si>
  <si>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</si>
  <si>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</si>
  <si>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</si>
  <si>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</si>
  <si>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</si>
  <si>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</si>
  <si>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</si>
  <si>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</si>
  <si>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</si>
  <si>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</si>
  <si>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</si>
  <si>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</si>
  <si>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</si>
  <si>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</si>
  <si>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</si>
  <si>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</si>
  <si>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</si>
  <si>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</si>
  <si>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</si>
  <si>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</si>
  <si>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</si>
  <si>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</si>
  <si>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</si>
  <si>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</si>
  <si>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</si>
  <si>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</si>
  <si>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</si>
  <si>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</si>
  <si>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</si>
  <si>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</si>
  <si>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</si>
  <si>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</si>
  <si>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</si>
  <si>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</si>
  <si>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</si>
  <si>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</si>
  <si>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</si>
  <si>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</si>
  <si>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</si>
  <si>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</si>
  <si>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</si>
  <si>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</si>
  <si>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</si>
  <si>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</si>
  <si>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</si>
  <si>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</si>
  <si>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</si>
  <si>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</si>
  <si>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</si>
  <si>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</si>
  <si>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</si>
  <si>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</si>
  <si>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</si>
  <si>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</si>
  <si>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</si>
  <si>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</si>
  <si>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</si>
  <si>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</si>
  <si>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</si>
  <si>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</si>
  <si>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</si>
  <si>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</si>
  <si>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</si>
  <si>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</si>
  <si>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</si>
  <si>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</si>
  <si>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</si>
  <si>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</si>
  <si>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</si>
  <si>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</si>
  <si>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</si>
  <si>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</si>
  <si>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</si>
  <si>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</si>
  <si>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</si>
  <si>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</si>
  <si>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</si>
  <si>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</si>
  <si>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</si>
  <si>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</si>
  <si>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</si>
  <si>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</si>
  <si>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</si>
  <si>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</si>
  <si>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</si>
  <si>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</si>
  <si>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</si>
  <si>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</si>
  <si>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</si>
  <si>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</si>
  <si>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</si>
  <si>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</si>
  <si>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</si>
  <si>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</si>
  <si>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</si>
  <si>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</si>
  <si>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</si>
  <si>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</si>
  <si>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</si>
  <si>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</si>
  <si>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</si>
  <si>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</si>
  <si>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</si>
  <si>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</si>
  <si>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</si>
  <si>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</si>
  <si>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</si>
  <si>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</si>
  <si>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</si>
  <si>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</si>
  <si>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</si>
  <si>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</si>
  <si>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</si>
  <si>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</si>
  <si>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</si>
  <si>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</si>
  <si>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</si>
  <si>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</si>
  <si>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</si>
  <si>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</si>
  <si>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</si>
  <si>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</si>
  <si>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</si>
  <si>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</si>
  <si>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</si>
  <si>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</si>
  <si>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</si>
  <si>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</si>
  <si>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</si>
  <si>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</si>
  <si>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</si>
  <si>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</si>
  <si>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</si>
  <si>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</si>
  <si>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</si>
  <si>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</si>
  <si>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</si>
  <si>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</si>
  <si>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</si>
  <si>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</si>
  <si>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</si>
  <si>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</si>
  <si>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</si>
  <si>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</si>
  <si>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</si>
  <si>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</si>
  <si>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</si>
  <si>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</si>
  <si>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</si>
  <si>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</si>
  <si>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</si>
  <si>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</si>
  <si>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</si>
  <si>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</si>
  <si>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</si>
  <si>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</si>
  <si>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</si>
  <si>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</si>
  <si>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</si>
  <si>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</si>
  <si>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</si>
  <si>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</si>
  <si>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</si>
  <si>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</si>
  <si>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</si>
  <si>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</si>
  <si>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</si>
  <si>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</si>
  <si>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</si>
  <si>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</si>
  <si>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</si>
  <si>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</si>
  <si>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</si>
  <si>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</si>
  <si>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</si>
  <si>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</si>
  <si>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</si>
  <si>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</si>
  <si>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</si>
  <si>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</si>
  <si>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</si>
  <si>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</si>
  <si>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</si>
  <si>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</si>
  <si>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</si>
  <si>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</si>
  <si>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</si>
  <si>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</si>
  <si>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</si>
  <si>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</si>
  <si>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</si>
  <si>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</si>
  <si>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</si>
  <si>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</si>
  <si>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</si>
  <si>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</si>
  <si>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</si>
  <si>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</si>
  <si>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</si>
  <si>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</si>
  <si>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</si>
  <si>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</si>
  <si>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</si>
  <si>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</si>
  <si>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</si>
  <si>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</si>
  <si>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</si>
  <si>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</si>
  <si>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</si>
  <si>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</si>
  <si>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</si>
  <si>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</si>
  <si>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</si>
  <si>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</si>
  <si>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</si>
  <si>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</si>
  <si>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</si>
  <si>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</si>
  <si>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</si>
  <si>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</si>
  <si>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</si>
  <si>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</si>
  <si>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</si>
  <si>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</si>
  <si>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</si>
  <si>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</si>
  <si>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</si>
  <si>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</si>
  <si>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</si>
  <si>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</si>
  <si>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</si>
  <si>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</si>
  <si>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</si>
  <si>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</si>
  <si>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</si>
  <si>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</si>
  <si>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</si>
  <si>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</si>
  <si>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</si>
  <si>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</si>
  <si>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</si>
  <si>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</si>
  <si>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</si>
  <si>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</si>
  <si>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</si>
  <si>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</si>
  <si>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</si>
  <si>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</si>
  <si>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</si>
  <si>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</si>
  <si>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</si>
  <si>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</si>
  <si>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</si>
  <si>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</si>
  <si>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</si>
  <si>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</si>
  <si>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</si>
  <si>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</si>
  <si>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</si>
  <si>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</si>
  <si>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</si>
  <si>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</si>
  <si>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</si>
  <si>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</si>
  <si>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</si>
  <si>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</si>
  <si>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</si>
  <si>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</si>
  <si>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</si>
  <si>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</si>
  <si>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</si>
  <si>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</si>
  <si>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</si>
  <si>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</si>
  <si>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</si>
  <si>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</si>
  <si>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</si>
  <si>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</si>
  <si>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</si>
  <si>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</si>
  <si>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</si>
  <si>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</si>
  <si>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</si>
  <si>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</si>
  <si>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</si>
  <si>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</si>
  <si>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</si>
  <si>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</si>
  <si>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</si>
  <si>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</si>
  <si>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</si>
  <si>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</si>
  <si>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</si>
  <si>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</si>
  <si>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</si>
  <si>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</si>
  <si>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</si>
  <si>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</si>
  <si>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</si>
  <si>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</si>
  <si>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</si>
  <si>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</si>
  <si>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</si>
  <si>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</si>
  <si>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</si>
  <si>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</si>
  <si>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</si>
  <si>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</si>
  <si>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</si>
  <si>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</si>
  <si>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</si>
  <si>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</si>
  <si>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</si>
  <si>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</si>
  <si>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</si>
  <si>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</si>
  <si>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</si>
  <si>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</si>
  <si>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</si>
  <si>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</si>
  <si>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</si>
  <si>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</si>
  <si>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</si>
  <si>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</si>
  <si>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</si>
  <si>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</si>
  <si>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</si>
  <si>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</si>
  <si>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</si>
  <si>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</si>
  <si>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</si>
  <si>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</si>
  <si>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</si>
  <si>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</si>
  <si>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</si>
  <si>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</si>
  <si>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</si>
  <si>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</si>
  <si>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</si>
  <si>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</si>
  <si>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</si>
  <si>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</si>
  <si>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</si>
  <si>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</si>
  <si>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</si>
  <si>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</si>
  <si>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</si>
  <si>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</si>
  <si>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</si>
  <si>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</si>
  <si>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</si>
  <si>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</si>
  <si>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</si>
  <si>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</si>
  <si>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</si>
  <si>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</si>
  <si>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</si>
  <si>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</si>
  <si>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</si>
  <si>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</si>
  <si>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</si>
  <si>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</si>
  <si>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</si>
  <si>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</si>
  <si>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</si>
  <si>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</si>
  <si>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</si>
  <si>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</si>
  <si>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</si>
  <si>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</si>
  <si>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</si>
  <si>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</si>
  <si>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</si>
  <si>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</si>
  <si>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</si>
  <si>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</si>
  <si>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</si>
  <si>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</si>
  <si>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</si>
  <si>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</si>
  <si>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</si>
  <si>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</si>
  <si>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</si>
  <si>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</si>
  <si>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</si>
  <si>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</si>
  <si>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</si>
  <si>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</si>
  <si>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</si>
  <si>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</si>
  <si>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</si>
  <si>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</si>
  <si>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</si>
  <si>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</si>
  <si>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</si>
  <si>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</si>
  <si>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</si>
  <si>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</si>
  <si>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</si>
  <si>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</si>
  <si>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</si>
  <si>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</si>
  <si>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</si>
  <si>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</si>
  <si>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</si>
  <si>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</si>
  <si>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</si>
  <si>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</si>
  <si>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</si>
  <si>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</si>
  <si>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</si>
  <si>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</si>
  <si>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</si>
  <si>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</si>
  <si>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</si>
  <si>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</si>
  <si>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</si>
  <si>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</si>
  <si>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</si>
  <si>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</si>
  <si>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</si>
  <si>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</si>
  <si>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</si>
  <si>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</si>
  <si>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</si>
  <si>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</si>
  <si>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</si>
  <si>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</si>
  <si>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</si>
  <si>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</si>
  <si>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</si>
  <si>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</si>
  <si>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</si>
  <si>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</si>
  <si>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</si>
  <si>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</si>
  <si>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</si>
  <si>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</si>
  <si>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</si>
  <si>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</si>
  <si>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</si>
  <si>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</si>
  <si>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</si>
  <si>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</si>
  <si>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</si>
  <si>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</si>
  <si>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</si>
  <si>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</si>
  <si>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</si>
  <si>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</si>
  <si>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</si>
  <si>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</si>
  <si>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</si>
  <si>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</si>
  <si>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</si>
  <si>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</si>
  <si>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</si>
  <si>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</si>
  <si>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</si>
  <si>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</si>
  <si>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</si>
  <si>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</si>
  <si>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</si>
  <si>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</si>
  <si>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</si>
  <si>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</si>
  <si>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</si>
  <si>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</si>
  <si>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</si>
  <si>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</si>
  <si>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</si>
  <si>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</si>
  <si>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</si>
  <si>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</si>
  <si>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</si>
  <si>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</si>
  <si>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</si>
  <si>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</si>
  <si>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</si>
  <si>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</si>
  <si>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</si>
  <si>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</si>
  <si>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</si>
  <si>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</si>
  <si>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</si>
  <si>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</si>
  <si>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</si>
  <si>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</si>
  <si>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</si>
  <si>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</si>
  <si>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</si>
  <si>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</si>
  <si>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</si>
  <si>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</si>
  <si>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</si>
  <si>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</si>
  <si>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</si>
  <si>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</si>
  <si>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</si>
  <si>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</si>
  <si>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</si>
  <si>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</si>
  <si>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</si>
  <si>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</si>
  <si>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</si>
  <si>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</si>
  <si>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</si>
  <si>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</si>
  <si>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</si>
  <si>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</si>
  <si>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</si>
  <si>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</si>
  <si>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</si>
  <si>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</si>
  <si>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</si>
  <si>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</si>
  <si>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</si>
  <si>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</si>
  <si>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</si>
  <si>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</si>
  <si>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</si>
  <si>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</si>
  <si>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</si>
  <si>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</si>
  <si>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</si>
  <si>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</si>
  <si>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</si>
  <si>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</si>
  <si>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</si>
  <si>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</si>
  <si>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</si>
  <si>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</si>
  <si>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</si>
  <si>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</si>
  <si>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</si>
  <si>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</si>
  <si>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</si>
  <si>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</si>
  <si>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</si>
  <si>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</si>
  <si>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</si>
  <si>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</si>
  <si>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</si>
  <si>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</si>
  <si>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</si>
  <si>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</si>
  <si>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</si>
  <si>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</si>
  <si>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</si>
  <si>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</si>
  <si>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</si>
  <si>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</si>
  <si>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</si>
  <si>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</si>
  <si>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</si>
  <si>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</si>
  <si>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</si>
  <si>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</si>
  <si>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</si>
  <si>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</si>
  <si>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</si>
  <si>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</si>
  <si>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</si>
  <si>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</si>
  <si>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</si>
  <si>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</si>
  <si>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</si>
  <si>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</si>
  <si>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</si>
  <si>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</si>
  <si>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</si>
  <si>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</si>
  <si>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</si>
  <si>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</si>
  <si>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</si>
  <si>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</si>
  <si>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</si>
  <si>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</si>
  <si>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</si>
  <si>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</si>
  <si>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</si>
  <si>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</si>
  <si>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</si>
  <si>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</si>
  <si>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</si>
  <si>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</si>
  <si>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</si>
  <si>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</si>
  <si>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</si>
  <si>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</si>
  <si>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</si>
  <si>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</si>
  <si>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</si>
  <si>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</si>
  <si>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</si>
  <si>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</si>
  <si>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</si>
  <si>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</si>
  <si>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</si>
  <si>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</si>
  <si>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</si>
  <si>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</si>
  <si>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</si>
  <si>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</si>
  <si>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</si>
  <si>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</si>
  <si>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</si>
  <si>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</si>
  <si>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</si>
  <si>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</si>
  <si>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</si>
  <si>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</si>
  <si>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</si>
  <si>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</si>
  <si>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</si>
  <si>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</si>
  <si>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</si>
  <si>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</si>
  <si>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</si>
  <si>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</si>
  <si>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</si>
  <si>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</si>
  <si>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</si>
  <si>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</si>
  <si>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</si>
  <si>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</si>
  <si>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</si>
  <si>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</si>
  <si>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</si>
  <si>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</si>
  <si>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</si>
  <si>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</si>
  <si>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</si>
  <si>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</si>
  <si>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</si>
  <si>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</si>
  <si>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</si>
  <si>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</si>
  <si>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</si>
  <si>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</si>
  <si>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</si>
  <si>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</si>
  <si>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</si>
  <si>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</si>
  <si>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</si>
  <si>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</si>
  <si>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</si>
  <si>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</si>
  <si>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</si>
  <si>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</si>
  <si>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</si>
  <si>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</si>
  <si>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</si>
  <si>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</si>
  <si>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</si>
  <si>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</si>
  <si>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</si>
  <si>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</si>
  <si>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</si>
  <si>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</si>
  <si>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</si>
  <si>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</si>
  <si>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</si>
  <si>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</si>
  <si>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</si>
  <si>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</si>
  <si>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</si>
  <si>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</si>
  <si>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</si>
  <si>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</si>
  <si>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</si>
  <si>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</si>
  <si>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</si>
  <si>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</si>
  <si>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</si>
  <si>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</si>
  <si>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</si>
  <si>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</si>
  <si>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</si>
  <si>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</si>
  <si>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</si>
  <si>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</si>
  <si>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</si>
  <si>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</si>
  <si>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</si>
  <si>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</si>
  <si>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</si>
  <si>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</si>
  <si>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</si>
  <si>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</si>
  <si>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</si>
  <si>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</si>
  <si>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</si>
  <si>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</si>
  <si>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</si>
  <si>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</si>
  <si>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</si>
  <si>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</si>
  <si>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</si>
  <si>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</si>
  <si>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</si>
  <si>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</si>
  <si>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</si>
  <si>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</si>
  <si>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</si>
  <si>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</si>
  <si>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</si>
  <si>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</si>
  <si>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</si>
  <si>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</si>
  <si>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</si>
  <si>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</si>
  <si>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</si>
  <si>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</si>
  <si>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</si>
  <si>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</si>
  <si>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</si>
  <si>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</si>
  <si>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</si>
  <si>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</si>
  <si>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</si>
  <si>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</si>
  <si>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</si>
  <si>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</si>
  <si>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</si>
  <si>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</si>
  <si>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</si>
  <si>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</si>
  <si>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</si>
  <si>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</si>
  <si>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</si>
  <si>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</si>
  <si>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</si>
  <si>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</si>
  <si>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</si>
  <si>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</si>
  <si>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</si>
  <si>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</si>
  <si>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</si>
  <si>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</si>
  <si>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</si>
  <si>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</si>
  <si>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</si>
  <si>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</si>
  <si>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</si>
  <si>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</si>
  <si>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</si>
  <si>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</si>
  <si>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</si>
  <si>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</si>
  <si>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</si>
  <si>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</si>
  <si>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</si>
  <si>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</si>
  <si>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</si>
  <si>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</si>
  <si>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</si>
  <si>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</si>
  <si>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</si>
  <si>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</si>
  <si>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</si>
  <si>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</si>
  <si>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</si>
  <si>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</si>
  <si>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</si>
  <si>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</si>
  <si>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</si>
  <si>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</si>
  <si>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</si>
  <si>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</si>
  <si>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</si>
  <si>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</si>
  <si>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</si>
  <si>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</si>
  <si>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</si>
  <si>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</si>
  <si>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</si>
  <si>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</si>
  <si>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</si>
  <si>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</si>
  <si>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</si>
  <si>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</si>
  <si>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</si>
  <si>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</si>
  <si>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</si>
  <si>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</si>
  <si>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</si>
  <si>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</si>
  <si>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</si>
  <si>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</si>
  <si>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</si>
  <si>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</si>
  <si>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</si>
  <si>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</si>
  <si>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</si>
  <si>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</si>
  <si>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</si>
  <si>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</si>
  <si>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</si>
  <si>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</si>
  <si>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</si>
  <si>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</si>
  <si>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</si>
  <si>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</si>
  <si>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</si>
  <si>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</si>
  <si>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</si>
  <si>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</si>
  <si>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</si>
  <si>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</si>
  <si>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</si>
  <si>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</si>
  <si>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</si>
  <si>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</si>
  <si>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</si>
  <si>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</si>
  <si>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</si>
  <si>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</si>
  <si>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</si>
  <si>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</si>
  <si>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</si>
  <si>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</si>
  <si>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</si>
  <si>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</si>
  <si>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</si>
  <si>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</si>
  <si>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</si>
  <si>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</si>
  <si>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</si>
  <si>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</si>
  <si>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</si>
  <si>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</si>
  <si>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</si>
  <si>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</si>
  <si>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</si>
  <si>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</si>
  <si>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</si>
  <si>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</si>
  <si>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</si>
  <si>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</si>
  <si>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</si>
  <si>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</si>
  <si>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</si>
  <si>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</si>
  <si>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</si>
  <si>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</si>
  <si>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</si>
  <si>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</si>
  <si>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</si>
  <si>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</si>
  <si>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</si>
  <si>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</si>
  <si>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</si>
  <si>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</si>
  <si>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</si>
  <si>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</si>
  <si>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</si>
  <si>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</si>
  <si>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</si>
  <si>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</si>
  <si>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</si>
  <si>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</si>
  <si>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</si>
  <si>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</si>
  <si>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</si>
  <si>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</si>
  <si>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</si>
  <si>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</si>
  <si>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</si>
  <si>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</si>
  <si>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</si>
  <si>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</si>
  <si>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</si>
  <si>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</si>
  <si>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</si>
  <si>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</si>
  <si>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</si>
  <si>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</si>
  <si>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</si>
  <si>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</si>
  <si>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</si>
  <si>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</si>
  <si>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</si>
  <si>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</si>
  <si>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</si>
  <si>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</si>
  <si>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</si>
  <si>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</si>
  <si>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</si>
  <si>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</si>
  <si>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</si>
  <si>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</si>
  <si>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</si>
  <si>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</si>
  <si>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</si>
  <si>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</si>
  <si>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</si>
  <si>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</si>
  <si>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</si>
  <si>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</si>
  <si>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</si>
  <si>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</si>
  <si>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</si>
  <si>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</si>
  <si>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</si>
  <si>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</si>
  <si>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</si>
  <si>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</si>
  <si>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</si>
  <si>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</si>
  <si>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</si>
  <si>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</si>
  <si>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</si>
  <si>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</si>
  <si>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</si>
  <si>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</si>
  <si>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</si>
  <si>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</si>
  <si>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</si>
  <si>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</si>
  <si>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</si>
  <si>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</si>
  <si>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</si>
  <si>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</si>
  <si>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</si>
  <si>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</si>
  <si>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</si>
  <si>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</si>
  <si>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</si>
  <si>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</si>
  <si>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</si>
  <si>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</si>
  <si>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</si>
  <si>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</si>
  <si>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</si>
  <si>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</si>
  <si>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</si>
  <si>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</si>
  <si>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</si>
  <si>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</si>
  <si>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</si>
  <si>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</si>
  <si>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</si>
  <si>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</si>
  <si>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</si>
  <si>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</si>
  <si>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</si>
  <si>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</si>
  <si>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</si>
  <si>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</si>
  <si>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</si>
  <si>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</si>
  <si>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</si>
  <si>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</si>
  <si>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</si>
  <si>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</si>
  <si>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</si>
  <si>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</si>
  <si>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</si>
  <si>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</si>
  <si>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</si>
  <si>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</si>
  <si>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</si>
  <si>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</si>
  <si>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</si>
  <si>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</si>
  <si>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</si>
  <si>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</si>
  <si>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</si>
  <si>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</si>
  <si>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</si>
  <si>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</si>
  <si>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</si>
  <si>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</si>
  <si>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</si>
  <si>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</si>
  <si>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</si>
  <si>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</si>
  <si>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</si>
  <si>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</si>
  <si>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</si>
  <si>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</si>
  <si>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</si>
  <si>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</si>
  <si>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</si>
  <si>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</si>
  <si>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</si>
  <si>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</si>
  <si>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</si>
  <si>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</si>
  <si>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</si>
  <si>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</si>
  <si>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</si>
  <si>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</si>
  <si>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</si>
  <si>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</si>
  <si>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</si>
  <si>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</si>
  <si>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</si>
  <si>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</si>
  <si>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</si>
  <si>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</si>
  <si>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</si>
  <si>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</si>
  <si>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</si>
  <si>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</si>
  <si>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</si>
  <si>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</si>
  <si>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</si>
  <si>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</si>
  <si>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</si>
  <si>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</si>
  <si>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</si>
  <si>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</si>
  <si>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</si>
  <si>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</si>
  <si>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</si>
  <si>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</si>
  <si>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</si>
  <si>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</si>
  <si>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</si>
  <si>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</si>
  <si>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</si>
  <si>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</si>
  <si>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</si>
  <si>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</si>
  <si>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</si>
  <si>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</si>
  <si>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</si>
  <si>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</si>
  <si>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</si>
  <si>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</si>
  <si>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</si>
  <si>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</si>
  <si>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</si>
  <si>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</si>
  <si>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</si>
  <si>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</si>
  <si>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</si>
  <si>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</si>
  <si>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</si>
  <si>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</si>
  <si>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</si>
  <si>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</si>
  <si>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</si>
  <si>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</si>
  <si>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</si>
  <si>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</si>
  <si>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</si>
  <si>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</si>
  <si>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</si>
  <si>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</si>
  <si>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</si>
  <si>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</si>
  <si>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</si>
  <si>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</si>
  <si>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</si>
  <si>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</si>
  <si>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</si>
  <si>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</si>
  <si>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</si>
  <si>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</si>
  <si>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</si>
  <si>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</si>
  <si>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</si>
  <si>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</si>
  <si>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</si>
  <si>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</si>
  <si>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</si>
  <si>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</si>
  <si>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</si>
  <si>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</si>
  <si>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</si>
  <si>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</si>
  <si>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</si>
  <si>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</si>
  <si>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</si>
  <si>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</si>
  <si>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</si>
  <si>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</si>
  <si>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</si>
  <si>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</si>
  <si>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</si>
  <si>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</si>
  <si>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</si>
  <si>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</si>
  <si>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</si>
  <si>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</si>
  <si>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</si>
  <si>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</si>
  <si>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</si>
  <si>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</si>
  <si>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</si>
  <si>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</si>
  <si>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</si>
  <si>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</si>
  <si>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</si>
  <si>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</si>
  <si>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</si>
  <si>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</si>
  <si>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</si>
  <si>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</si>
  <si>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</si>
  <si>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</si>
  <si>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</si>
  <si>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</si>
  <si>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</si>
  <si>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</si>
  <si>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</si>
  <si>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</si>
  <si>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</si>
  <si>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</si>
  <si>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</si>
  <si>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</si>
  <si>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</si>
  <si>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</si>
  <si>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</si>
  <si>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</si>
  <si>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</si>
  <si>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</si>
  <si>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</si>
  <si>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</si>
  <si>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</si>
  <si>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</si>
  <si>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</si>
  <si>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</si>
  <si>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</si>
  <si>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</si>
  <si>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</si>
  <si>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</si>
  <si>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</si>
  <si>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</si>
  <si>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</si>
  <si>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</si>
  <si>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</si>
  <si>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</si>
  <si>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</si>
  <si>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</si>
  <si>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</si>
  <si>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</si>
  <si>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</si>
  <si>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</si>
  <si>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</si>
  <si>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</si>
  <si>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</si>
  <si>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</si>
  <si>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</si>
  <si>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</si>
  <si>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</si>
  <si>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</si>
  <si>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</si>
  <si>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</si>
  <si>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</si>
  <si>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</si>
  <si>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</si>
  <si>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</si>
  <si>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</si>
  <si>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</si>
  <si>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</si>
  <si>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</si>
  <si>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</si>
  <si>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</si>
  <si>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</si>
  <si>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</si>
  <si>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</si>
  <si>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</si>
  <si>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</si>
  <si>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</si>
  <si>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</si>
  <si>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</si>
  <si>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</si>
  <si>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</si>
  <si>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</si>
  <si>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</si>
  <si>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</si>
  <si>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</si>
  <si>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</si>
  <si>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</si>
  <si>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</si>
  <si>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</si>
  <si>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</si>
  <si>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</si>
  <si>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</si>
  <si>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</si>
  <si>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</si>
  <si>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</si>
  <si>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</si>
  <si>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</si>
  <si>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</si>
  <si>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</si>
  <si>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</si>
  <si>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</si>
  <si>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</si>
  <si>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</si>
  <si>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</si>
  <si>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</si>
  <si>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</si>
  <si>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</si>
  <si>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</si>
  <si>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</si>
  <si>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</si>
  <si>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</si>
  <si>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</si>
  <si>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</si>
  <si>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</si>
  <si>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</si>
  <si>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</si>
  <si>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</si>
  <si>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</si>
  <si>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</si>
  <si>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</si>
  <si>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</si>
  <si>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</si>
  <si>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</si>
  <si>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</si>
  <si>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</si>
  <si>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</si>
  <si>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</si>
  <si>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</si>
  <si>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</si>
  <si>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</si>
  <si>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</si>
  <si>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</si>
  <si>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</si>
  <si>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</si>
  <si>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</si>
  <si>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</si>
  <si>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</si>
  <si>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</si>
  <si>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</si>
  <si>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</si>
  <si>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</si>
  <si>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</si>
  <si>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</si>
  <si>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</si>
  <si>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</si>
  <si>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</si>
  <si>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</si>
  <si>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</si>
  <si>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</si>
  <si>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</si>
  <si>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</si>
  <si>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</si>
  <si>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</si>
  <si>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</si>
  <si>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</si>
  <si>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</si>
  <si>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</si>
  <si>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</si>
  <si>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</si>
  <si>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</si>
  <si>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</si>
  <si>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</si>
  <si>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</si>
  <si>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</si>
  <si>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</si>
  <si>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</si>
  <si>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</si>
  <si>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</si>
  <si>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</si>
  <si>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</si>
  <si>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</si>
  <si>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</si>
  <si>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</si>
  <si>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</si>
  <si>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</si>
  <si>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</si>
  <si>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</si>
  <si>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</si>
  <si>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</si>
  <si>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</si>
  <si>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</si>
  <si>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</si>
  <si>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</si>
  <si>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</si>
  <si>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</si>
  <si>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</si>
  <si>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</si>
  <si>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</si>
  <si>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</si>
  <si>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</si>
  <si>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</si>
  <si>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</si>
  <si>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</si>
  <si>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</si>
  <si>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</si>
  <si>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</si>
  <si>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</si>
  <si>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</si>
  <si>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</si>
  <si>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</si>
  <si>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</si>
  <si>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</si>
  <si>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</si>
  <si>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</si>
  <si>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</si>
  <si>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</si>
  <si>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</si>
  <si>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</si>
  <si>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</si>
  <si>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</si>
  <si>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</si>
  <si>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</si>
  <si>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</si>
  <si>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</si>
  <si>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</si>
  <si>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</si>
  <si>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</si>
  <si>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</si>
  <si>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</si>
  <si>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</si>
  <si>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</si>
  <si>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</si>
  <si>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</si>
  <si>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</si>
  <si>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</si>
  <si>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</si>
  <si>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</si>
  <si>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</si>
  <si>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</si>
  <si>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</si>
  <si>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</si>
  <si>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</si>
  <si>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</si>
  <si>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</si>
  <si>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</si>
  <si>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</si>
  <si>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</si>
  <si>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</si>
  <si>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</si>
  <si>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</si>
  <si>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</si>
  <si>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</si>
  <si>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</si>
  <si>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</si>
  <si>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</si>
  <si>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</si>
  <si>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</si>
  <si>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</si>
  <si>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</si>
  <si>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</si>
  <si>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</si>
  <si>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</si>
  <si>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</si>
  <si>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</si>
  <si>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</si>
  <si>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</si>
  <si>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</si>
  <si>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</si>
  <si>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</si>
  <si>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</si>
  <si>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</si>
  <si>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</si>
  <si>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</si>
  <si>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</si>
  <si>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</si>
  <si>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</si>
  <si>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</si>
  <si>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</si>
  <si>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</si>
  <si>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</si>
  <si>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</si>
  <si>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</si>
  <si>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</si>
  <si>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</si>
  <si>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</si>
  <si>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</si>
  <si>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</si>
  <si>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</si>
  <si>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</si>
  <si>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</si>
  <si>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</si>
  <si>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</si>
  <si>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</si>
  <si>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</si>
  <si>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</si>
  <si>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</si>
  <si>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</si>
  <si>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</si>
  <si>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</si>
  <si>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</si>
  <si>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</si>
  <si>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</si>
  <si>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</si>
  <si>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</si>
  <si>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</si>
  <si>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</si>
  <si>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</si>
  <si>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</si>
  <si>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</si>
  <si>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</si>
  <si>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</si>
  <si>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</si>
  <si>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</si>
  <si>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</si>
  <si>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</si>
  <si>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</si>
  <si>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</si>
  <si>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</si>
  <si>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</si>
  <si>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</si>
  <si>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</si>
  <si>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</si>
  <si>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</si>
  <si>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</si>
  <si>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</si>
  <si>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</si>
  <si>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</si>
  <si>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</si>
  <si>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</si>
  <si>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</si>
  <si>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</si>
  <si>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</si>
  <si>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</si>
  <si>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</si>
  <si>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</si>
  <si>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</si>
  <si>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</si>
  <si>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</si>
  <si>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</si>
  <si>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</si>
  <si>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</si>
  <si>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</si>
  <si>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</si>
  <si>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</si>
  <si>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</si>
  <si>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</si>
  <si>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</si>
  <si>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</si>
  <si>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</si>
  <si>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</si>
  <si>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</si>
  <si>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</si>
  <si>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</si>
  <si>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</si>
  <si>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</si>
  <si>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</si>
  <si>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</si>
  <si>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</si>
  <si>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</si>
  <si>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</si>
  <si>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</si>
  <si>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</si>
  <si>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</si>
  <si>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</si>
  <si>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</si>
  <si>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</si>
  <si>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</si>
  <si>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</si>
  <si>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</si>
  <si>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</si>
  <si>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</si>
  <si>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</si>
  <si>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</si>
  <si>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</si>
  <si>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</si>
  <si>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</si>
  <si>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</si>
  <si>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</si>
  <si>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</si>
  <si>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</si>
  <si>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</si>
  <si>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</si>
  <si>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</si>
  <si>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</si>
  <si>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</si>
  <si>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</si>
  <si>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</si>
  <si>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</si>
  <si>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</si>
  <si>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</si>
  <si>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</si>
  <si>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</si>
  <si>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</si>
  <si>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</si>
  <si>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</si>
  <si>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</si>
  <si>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</si>
  <si>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</si>
  <si>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</si>
  <si>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</si>
  <si>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</si>
  <si>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</si>
  <si>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</si>
  <si>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</si>
  <si>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</si>
  <si>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</si>
  <si>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</si>
  <si>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</si>
  <si>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</si>
  <si>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</si>
  <si>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</si>
  <si>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</si>
  <si>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</si>
  <si>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</si>
  <si>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</si>
  <si>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</si>
  <si>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</si>
  <si>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</si>
  <si>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</si>
  <si>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</si>
  <si>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</si>
  <si>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</si>
  <si>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</si>
  <si>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</si>
  <si>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</si>
  <si>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</si>
  <si>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</si>
  <si>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</si>
  <si>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</si>
  <si>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</si>
  <si>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</si>
  <si>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</si>
  <si>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</si>
  <si>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</si>
  <si>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</si>
  <si>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</si>
  <si>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</si>
  <si>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</si>
  <si>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</si>
  <si>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</si>
  <si>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</si>
  <si>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</si>
  <si>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</si>
  <si>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</si>
  <si>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</si>
  <si>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</si>
  <si>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</si>
  <si>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</si>
  <si>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</si>
  <si>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</si>
  <si>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</si>
  <si>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</si>
  <si>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</si>
  <si>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</si>
  <si>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</si>
  <si>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</si>
  <si>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</si>
  <si>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</si>
  <si>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</si>
  <si>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</si>
  <si>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</si>
  <si>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</si>
  <si>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</si>
  <si>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</si>
  <si>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</si>
  <si>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</si>
  <si>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</si>
  <si>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</si>
  <si>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</si>
  <si>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</si>
  <si>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</si>
  <si>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</si>
  <si>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</si>
  <si>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</si>
  <si>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</si>
  <si>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</si>
  <si>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</si>
  <si>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</si>
  <si>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</si>
  <si>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</si>
  <si>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</si>
  <si>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</si>
  <si>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</si>
  <si>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</si>
  <si>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</si>
  <si>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</si>
  <si>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</si>
  <si>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</si>
  <si>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</si>
  <si>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</si>
  <si>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</si>
  <si>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</si>
  <si>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</si>
  <si>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</si>
  <si>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</si>
  <si>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</si>
  <si>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</si>
  <si>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</si>
  <si>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</si>
  <si>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</si>
  <si>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</si>
  <si>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</si>
  <si>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</si>
  <si>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</si>
  <si>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</si>
  <si>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</si>
  <si>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</si>
  <si>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</si>
  <si>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</si>
  <si>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</si>
  <si>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</si>
  <si>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</si>
  <si>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</si>
  <si>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</si>
  <si>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</si>
  <si>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</si>
  <si>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</si>
  <si>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</si>
  <si>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</si>
  <si>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</si>
  <si>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</si>
  <si>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</si>
  <si>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</si>
  <si>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</si>
  <si>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</si>
  <si>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</si>
  <si>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</si>
  <si>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</si>
  <si>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</si>
  <si>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</si>
  <si>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</si>
  <si>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</si>
  <si>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</si>
  <si>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</si>
  <si>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</si>
  <si>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</si>
  <si>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</si>
  <si>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</si>
  <si>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</si>
  <si>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</si>
  <si>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</si>
  <si>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</si>
  <si>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</si>
  <si>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</si>
  <si>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</si>
  <si>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</si>
  <si>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</si>
  <si>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</si>
  <si>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</si>
  <si>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</si>
  <si>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</si>
  <si>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</si>
  <si>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</si>
  <si>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</si>
  <si>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</si>
  <si>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</si>
  <si>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</si>
  <si>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</si>
  <si>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</si>
  <si>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</si>
  <si>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</si>
  <si>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</si>
  <si>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</si>
  <si>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</si>
  <si>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</si>
  <si>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</si>
  <si>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</si>
  <si>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</si>
  <si>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</si>
  <si>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</si>
  <si>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</si>
  <si>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</si>
  <si>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</si>
  <si>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</si>
  <si>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</si>
  <si>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</si>
  <si>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</si>
  <si>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</si>
  <si>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</si>
  <si>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</si>
  <si>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</si>
  <si>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</si>
  <si>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</si>
  <si>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</si>
  <si>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</si>
  <si>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</si>
  <si>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</si>
  <si>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</si>
  <si>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</si>
  <si>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</si>
  <si>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</si>
  <si>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</si>
  <si>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</si>
  <si>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</si>
  <si>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</si>
  <si>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</si>
  <si>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</si>
  <si>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</si>
  <si>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</si>
  <si>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</si>
  <si>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</si>
  <si>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</si>
  <si>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</si>
  <si>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</si>
  <si>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</si>
  <si>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</si>
  <si>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</si>
  <si>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</si>
  <si>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</si>
  <si>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</si>
  <si>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</si>
  <si>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</si>
  <si>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</si>
  <si>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</si>
  <si>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</si>
  <si>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</si>
  <si>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</si>
  <si>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</si>
  <si>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</si>
  <si>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</si>
  <si>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</si>
  <si>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</si>
  <si>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</si>
  <si>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</si>
  <si>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</si>
  <si>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</si>
  <si>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</si>
  <si>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</si>
  <si>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</si>
  <si>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</si>
  <si>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</si>
  <si>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</si>
  <si>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</si>
  <si>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</si>
  <si>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</si>
  <si>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</si>
  <si>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</si>
  <si>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</si>
  <si>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</si>
  <si>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</si>
  <si>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</si>
  <si>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</si>
  <si>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</si>
  <si>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</si>
  <si>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</si>
  <si>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</si>
  <si>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</si>
  <si>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</si>
  <si>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</si>
  <si>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</si>
  <si>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</si>
  <si>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</si>
  <si>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</si>
  <si>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</si>
  <si>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</si>
  <si>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</si>
  <si>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</si>
  <si>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</si>
  <si>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</si>
  <si>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</si>
  <si>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</si>
  <si>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</si>
  <si>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</si>
  <si>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</si>
  <si>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</si>
  <si>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</si>
  <si>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</si>
  <si>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</si>
  <si>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</si>
  <si>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</si>
  <si>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</si>
  <si>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</si>
  <si>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</si>
  <si>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</si>
  <si>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</si>
  <si>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</si>
  <si>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</si>
  <si>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</si>
  <si>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</si>
  <si>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</si>
  <si>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</si>
  <si>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</si>
  <si>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</si>
  <si>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</si>
  <si>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</si>
  <si>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</si>
  <si>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</si>
  <si>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</si>
  <si>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</si>
  <si>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</si>
  <si>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</si>
  <si>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</si>
  <si>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</si>
  <si>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</si>
  <si>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</si>
  <si>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</si>
  <si>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</si>
  <si>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</si>
  <si>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</si>
  <si>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</si>
  <si>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</si>
  <si>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</si>
  <si>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</si>
  <si>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</si>
  <si>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</si>
  <si>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</si>
  <si>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</si>
  <si>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</si>
  <si>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</si>
  <si>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</si>
  <si>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</si>
  <si>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</si>
  <si>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</si>
  <si>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</si>
  <si>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</si>
  <si>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</si>
  <si>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</si>
  <si>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</si>
  <si>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</si>
  <si>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</si>
  <si>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</si>
  <si>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</si>
  <si>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</si>
  <si>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</si>
  <si>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</si>
  <si>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</si>
  <si>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</si>
  <si>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</si>
  <si>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</si>
  <si>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</si>
  <si>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</si>
  <si>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</si>
  <si>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</si>
  <si>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</si>
  <si>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</si>
  <si>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</si>
  <si>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</si>
  <si>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</si>
  <si>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</si>
  <si>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</si>
  <si>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</si>
  <si>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</si>
  <si>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</si>
  <si>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</si>
  <si>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</si>
  <si>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</si>
  <si>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</si>
  <si>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</si>
  <si>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</si>
  <si>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</si>
  <si>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</si>
  <si>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</si>
  <si>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</si>
  <si>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</si>
  <si>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</si>
  <si>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</si>
  <si>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</si>
  <si>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</si>
  <si>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</si>
  <si>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</si>
  <si>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</si>
  <si>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</si>
  <si>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</si>
  <si>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</si>
  <si>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</si>
  <si>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</si>
  <si>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</si>
  <si>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</si>
  <si>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</si>
  <si>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</si>
  <si>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</si>
  <si>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</si>
  <si>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</si>
  <si>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</si>
  <si>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</si>
  <si>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</si>
  <si>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</si>
  <si>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</si>
  <si>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</si>
  <si>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</si>
  <si>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</si>
  <si>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</si>
  <si>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</si>
  <si>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</si>
  <si>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</si>
  <si>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</si>
  <si>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</si>
  <si>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</si>
  <si>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</si>
  <si>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</si>
  <si>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</si>
  <si>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</si>
  <si>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</si>
  <si>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</si>
  <si>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</si>
  <si>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</si>
  <si>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</si>
  <si>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</si>
  <si>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</si>
  <si>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</si>
  <si>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</si>
  <si>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</si>
  <si>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</si>
  <si>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</si>
  <si>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</si>
  <si>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</si>
  <si>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</si>
  <si>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</si>
  <si>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</si>
  <si>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</si>
  <si>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</si>
  <si>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</si>
  <si>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</si>
  <si>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</si>
  <si>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</si>
  <si>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</si>
  <si>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</si>
  <si>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</si>
  <si>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</si>
  <si>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</si>
  <si>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</si>
  <si>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</si>
  <si>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</si>
  <si>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</si>
  <si>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</si>
  <si>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</si>
  <si>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</si>
  <si>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</si>
  <si>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</si>
  <si>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</si>
  <si>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</si>
  <si>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</si>
  <si>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</si>
  <si>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</si>
  <si>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</si>
  <si>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</si>
  <si>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</si>
  <si>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</si>
  <si>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</si>
  <si>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</si>
  <si>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</si>
  <si>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</si>
  <si>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</si>
  <si>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</si>
  <si>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</si>
  <si>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</si>
  <si>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</si>
  <si>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</si>
  <si>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</si>
  <si>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</si>
  <si>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</si>
  <si>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</si>
  <si>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</si>
  <si>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</si>
  <si>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</si>
  <si>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</si>
  <si>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</si>
  <si>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</si>
  <si>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</si>
  <si>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</si>
  <si>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</si>
  <si>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</si>
  <si>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</si>
  <si>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</si>
  <si>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</si>
  <si>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</si>
  <si>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</si>
  <si>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</si>
  <si>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</si>
  <si>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</si>
  <si>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</si>
  <si>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</si>
  <si>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</si>
  <si>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</si>
  <si>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</si>
  <si>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</si>
  <si>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</si>
  <si>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</si>
  <si>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</si>
  <si>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</si>
  <si>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</si>
  <si>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</si>
  <si>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</si>
  <si>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</si>
  <si>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</si>
  <si>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</si>
  <si>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</si>
  <si>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</si>
  <si>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</si>
  <si>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</si>
  <si>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</si>
  <si>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</si>
  <si>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</si>
  <si>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</si>
  <si>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</si>
  <si>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</si>
  <si>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</si>
  <si>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</si>
  <si>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</si>
  <si>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</si>
  <si>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</si>
  <si>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</si>
  <si>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</si>
  <si>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</si>
  <si>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</si>
  <si>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</si>
  <si>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</si>
  <si>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</si>
  <si>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</si>
  <si>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</si>
  <si>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</si>
  <si>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</si>
  <si>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</si>
  <si>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</si>
  <si>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</si>
  <si>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</si>
  <si>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</si>
  <si>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</si>
  <si>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</si>
  <si>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</si>
  <si>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</si>
  <si>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</si>
  <si>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</si>
  <si>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</si>
  <si>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</si>
  <si>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</si>
  <si>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</si>
  <si>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</si>
  <si>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</si>
  <si>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</si>
  <si>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</si>
  <si>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</si>
  <si>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</si>
  <si>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</si>
  <si>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</si>
  <si>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</si>
  <si>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</si>
  <si>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</si>
  <si>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</si>
  <si>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</si>
  <si>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</si>
  <si>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</si>
  <si>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</si>
  <si>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</si>
  <si>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</si>
  <si>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</si>
  <si>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</si>
  <si>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</si>
  <si>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</si>
  <si>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</si>
  <si>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</si>
  <si>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</si>
  <si>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</si>
  <si>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</si>
  <si>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</si>
  <si>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</si>
  <si>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</si>
  <si>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</si>
  <si>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</si>
  <si>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</si>
  <si>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</si>
  <si>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</si>
  <si>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</si>
  <si>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</si>
  <si>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</si>
  <si>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</si>
  <si>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</si>
  <si>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</si>
  <si>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</si>
  <si>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</si>
  <si>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</si>
  <si>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</si>
  <si>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</si>
  <si>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</si>
  <si>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</si>
  <si>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</si>
  <si>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</si>
  <si>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</si>
  <si>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</si>
  <si>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</si>
  <si>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</si>
  <si>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</si>
  <si>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</si>
  <si>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</si>
  <si>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</si>
  <si>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</si>
  <si>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</si>
  <si>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</si>
  <si>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</si>
  <si>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</si>
  <si>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</si>
  <si>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</si>
  <si>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</si>
  <si>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</si>
  <si>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</si>
  <si>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</si>
  <si>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</si>
  <si>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</si>
  <si>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</si>
  <si>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</si>
  <si>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</si>
  <si>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</si>
  <si>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</si>
  <si>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</si>
  <si>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</si>
  <si>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</si>
  <si>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</si>
  <si>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</si>
  <si>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</si>
  <si>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</si>
  <si>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</si>
  <si>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</si>
  <si>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</si>
  <si>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</si>
  <si>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</si>
  <si>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</si>
  <si>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</si>
  <si>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</si>
  <si>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</si>
  <si>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</si>
  <si>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</si>
  <si>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</si>
  <si>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</si>
  <si>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</si>
  <si>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</si>
  <si>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</si>
  <si>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</si>
  <si>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</si>
  <si>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</si>
  <si>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</si>
  <si>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</si>
  <si>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</si>
  <si>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</si>
  <si>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</si>
  <si>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</si>
  <si>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</si>
  <si>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</si>
  <si>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</si>
  <si>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</si>
  <si>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</si>
  <si>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</si>
  <si>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</si>
  <si>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</si>
  <si>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</si>
  <si>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</si>
  <si>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</si>
  <si>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</si>
  <si>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</si>
  <si>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</si>
  <si>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</si>
  <si>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</si>
  <si>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</si>
  <si>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</si>
  <si>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</si>
  <si>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</si>
  <si>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</si>
  <si>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</si>
  <si>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</si>
  <si>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</si>
  <si>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</si>
  <si>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</si>
  <si>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</si>
  <si>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</si>
  <si>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</si>
  <si>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</si>
  <si>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</si>
  <si>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</si>
  <si>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</si>
  <si>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</si>
  <si>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</si>
  <si>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</si>
  <si>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</si>
  <si>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</si>
  <si>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</si>
  <si>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</si>
  <si>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</si>
  <si>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</si>
  <si>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</si>
  <si>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</si>
  <si>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</si>
  <si>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</si>
  <si>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</si>
  <si>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</si>
  <si>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</si>
  <si>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</si>
  <si>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</si>
  <si>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</si>
  <si>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</si>
  <si>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</si>
  <si>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</si>
  <si>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</si>
  <si>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</si>
  <si>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</si>
  <si>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</si>
  <si>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</si>
  <si>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</si>
  <si>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</si>
  <si>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</si>
  <si>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</si>
  <si>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</si>
  <si>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</si>
  <si>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</si>
  <si>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</si>
  <si>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</si>
  <si>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</si>
  <si>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</si>
  <si>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</si>
  <si>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</si>
  <si>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</si>
  <si>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</si>
  <si>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</si>
  <si>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</si>
  <si>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</si>
  <si>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</si>
  <si>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</si>
  <si>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</si>
  <si>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</si>
  <si>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</si>
  <si>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</si>
  <si>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</si>
  <si>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</si>
  <si>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</si>
  <si>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</si>
  <si>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</si>
  <si>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</si>
  <si>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</si>
  <si>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</si>
  <si>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</si>
  <si>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</si>
  <si>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</si>
  <si>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</si>
  <si>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</si>
  <si>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</si>
  <si>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</si>
  <si>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</si>
  <si>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</si>
  <si>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</si>
  <si>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</si>
  <si>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</si>
  <si>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</si>
  <si>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</si>
  <si>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</si>
  <si>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</si>
  <si>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</si>
  <si>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</si>
  <si>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</si>
  <si>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</si>
  <si>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</si>
  <si>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</si>
  <si>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</si>
  <si>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</si>
  <si>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</si>
  <si>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</si>
  <si>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</si>
  <si>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</si>
  <si>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</si>
  <si>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</si>
  <si>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</si>
  <si>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</si>
  <si>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</si>
  <si>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</si>
  <si>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</si>
  <si>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</si>
  <si>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</si>
  <si>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</si>
  <si>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</si>
  <si>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</si>
  <si>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</si>
  <si>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</si>
  <si>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</si>
  <si>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</si>
  <si>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</si>
  <si>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</si>
  <si>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</si>
  <si>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</si>
  <si>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</si>
  <si>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</si>
  <si>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</si>
  <si>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</si>
  <si>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</si>
  <si>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</si>
  <si>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</si>
  <si>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</si>
  <si>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</si>
  <si>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</si>
  <si>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</si>
  <si>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</si>
  <si>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</si>
  <si>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</si>
  <si>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</si>
  <si>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</si>
  <si>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</si>
  <si>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</si>
  <si>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</si>
  <si>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</si>
  <si>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</si>
  <si>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</si>
  <si>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</si>
  <si>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</si>
  <si>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</si>
  <si>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</si>
  <si>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</si>
  <si>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</si>
  <si>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</si>
  <si>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</si>
  <si>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</si>
  <si>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</si>
  <si>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</si>
  <si>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</si>
  <si>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</si>
  <si>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</si>
  <si>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</si>
  <si>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</si>
  <si>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</si>
  <si>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</si>
  <si>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</si>
  <si>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</si>
  <si>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</si>
  <si>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</si>
  <si>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</si>
  <si>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</si>
  <si>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</si>
  <si>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</si>
  <si>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</si>
  <si>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</si>
  <si>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</si>
  <si>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</si>
  <si>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</si>
  <si>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</si>
  <si>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</si>
  <si>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</si>
  <si>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</si>
  <si>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</si>
  <si>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</si>
  <si>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</si>
  <si>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</si>
  <si>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</si>
  <si>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</si>
  <si>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</si>
  <si>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</si>
  <si>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</si>
  <si>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</si>
  <si>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</si>
  <si>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</si>
  <si>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</si>
  <si>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</si>
  <si>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</si>
  <si>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</si>
  <si>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</si>
  <si>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</si>
  <si>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</si>
  <si>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</si>
  <si>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</si>
  <si>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</si>
  <si>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</si>
  <si>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</si>
  <si>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</si>
  <si>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</si>
  <si>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</si>
  <si>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</si>
  <si>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</si>
  <si>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</si>
  <si>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</si>
  <si>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</si>
  <si>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</si>
  <si>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</si>
  <si>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</si>
  <si>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</si>
  <si>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</si>
  <si>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</si>
  <si>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</si>
  <si>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</si>
  <si>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</si>
  <si>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</si>
  <si>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</si>
  <si>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</si>
  <si>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</si>
  <si>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</si>
  <si>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</si>
  <si>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</si>
  <si>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</si>
  <si>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</si>
  <si>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</si>
  <si>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</si>
  <si>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</si>
  <si>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</si>
  <si>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</si>
  <si>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</si>
  <si>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</si>
  <si>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</si>
  <si>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</si>
  <si>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</si>
  <si>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</si>
  <si>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</si>
  <si>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</si>
  <si>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</si>
  <si>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</si>
  <si>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</si>
  <si>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</si>
  <si>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</si>
  <si>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</si>
  <si>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</si>
  <si>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</si>
  <si>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</si>
  <si>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</si>
  <si>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</si>
  <si>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</si>
  <si>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</si>
  <si>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</si>
  <si>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</si>
  <si>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</si>
  <si>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</si>
  <si>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</si>
  <si>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</si>
  <si>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</si>
  <si>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</si>
  <si>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</si>
  <si>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</si>
  <si>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</si>
  <si>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</si>
  <si>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</si>
  <si>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</si>
  <si>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</si>
  <si>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</si>
  <si>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</si>
  <si>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</si>
  <si>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</si>
  <si>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</si>
  <si>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</si>
  <si>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</si>
  <si>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</si>
  <si>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</si>
  <si>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</si>
  <si>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</si>
  <si>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</si>
  <si>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</si>
  <si>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</si>
  <si>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</si>
  <si>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</si>
  <si>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</si>
  <si>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</si>
  <si>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</si>
  <si>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</si>
  <si>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</si>
  <si>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</si>
  <si>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</si>
  <si>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</si>
  <si>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</si>
  <si>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</si>
  <si>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</si>
  <si>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</si>
  <si>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</si>
  <si>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</si>
  <si>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</si>
  <si>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</si>
  <si>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</si>
  <si>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</si>
  <si>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</si>
  <si>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</si>
  <si>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</si>
  <si>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</si>
  <si>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</si>
  <si>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</si>
  <si>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</si>
  <si>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</si>
  <si>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</si>
  <si>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</si>
  <si>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</si>
  <si>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</si>
  <si>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</si>
  <si>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</si>
  <si>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</si>
  <si>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</si>
  <si>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</si>
  <si>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</si>
  <si>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</si>
  <si>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</si>
  <si>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</si>
  <si>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</si>
  <si>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</si>
  <si>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</si>
  <si>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</si>
  <si>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</si>
  <si>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</si>
  <si>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</si>
  <si>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</si>
  <si>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</si>
  <si>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</si>
  <si>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</si>
  <si>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</si>
  <si>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</si>
  <si>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</si>
  <si>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</si>
  <si>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</si>
  <si>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</si>
  <si>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</si>
  <si>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</si>
  <si>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</si>
  <si>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</si>
  <si>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</si>
  <si>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</si>
  <si>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</si>
  <si>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</si>
  <si>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</si>
  <si>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</si>
  <si>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</si>
  <si>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</si>
  <si>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</si>
  <si>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</si>
  <si>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</si>
  <si>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</si>
  <si>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</si>
  <si>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</si>
  <si>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</si>
  <si>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</si>
  <si>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</si>
  <si>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</si>
  <si>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</si>
  <si>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</si>
  <si>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</si>
  <si>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</si>
  <si>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</si>
  <si>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</si>
  <si>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</si>
  <si>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</si>
  <si>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</si>
  <si>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</si>
  <si>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</si>
  <si>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</si>
  <si>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</si>
  <si>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</si>
  <si>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</si>
  <si>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</si>
  <si>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</si>
  <si>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</si>
  <si>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</si>
  <si>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</si>
  <si>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</si>
  <si>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</si>
  <si>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</si>
  <si>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</si>
  <si>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</si>
  <si>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</si>
  <si>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</si>
  <si>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</si>
  <si>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</si>
  <si>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</si>
  <si>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</si>
  <si>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</si>
  <si>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</si>
  <si>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</si>
  <si>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</si>
  <si>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</si>
  <si>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</si>
  <si>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</si>
  <si>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</si>
  <si>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</si>
  <si>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</si>
  <si>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</si>
  <si>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</si>
  <si>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</si>
  <si>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</si>
  <si>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</si>
  <si>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</si>
  <si>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</si>
  <si>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</si>
  <si>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</si>
  <si>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</si>
  <si>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</si>
  <si>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</si>
  <si>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</si>
  <si>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</si>
  <si>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</si>
  <si>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</si>
  <si>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</si>
  <si>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</si>
  <si>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</si>
  <si>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</si>
  <si>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</si>
  <si>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</si>
  <si>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</si>
  <si>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</si>
  <si>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</si>
  <si>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</si>
  <si>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</si>
  <si>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</si>
  <si>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</si>
  <si>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</si>
  <si>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</si>
  <si>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</si>
  <si>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</si>
  <si>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</si>
  <si>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</si>
  <si>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</si>
  <si>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</si>
  <si>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</si>
  <si>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</si>
  <si>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</si>
  <si>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</si>
  <si>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</si>
  <si>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</si>
  <si>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</si>
  <si>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</si>
  <si>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</si>
  <si>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</si>
  <si>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</si>
  <si>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</si>
  <si>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</si>
  <si>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</si>
  <si>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</si>
  <si>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</si>
  <si>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</si>
  <si>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</si>
  <si>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</si>
  <si>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</si>
  <si>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</si>
  <si>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</si>
  <si>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</si>
  <si>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</si>
  <si>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</si>
  <si>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</si>
  <si>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</si>
  <si>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</si>
  <si>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</si>
  <si>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</si>
  <si>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</si>
  <si>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</si>
  <si>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</si>
  <si>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</si>
  <si>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</si>
  <si>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</si>
  <si>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</si>
  <si>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</si>
  <si>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</si>
  <si>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</si>
  <si>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</si>
  <si>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</si>
  <si>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</si>
  <si>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</si>
  <si>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</si>
  <si>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</si>
  <si>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</si>
  <si>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</si>
  <si>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</si>
  <si>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</si>
  <si>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</si>
  <si>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</si>
  <si>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</si>
  <si>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</si>
  <si>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</si>
  <si>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</si>
  <si>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</si>
  <si>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</si>
  <si>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</si>
  <si>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</si>
  <si>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</si>
  <si>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</si>
  <si>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</si>
  <si>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</si>
  <si>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</si>
  <si>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</si>
  <si>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</si>
  <si>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</si>
  <si>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</si>
  <si>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</si>
  <si>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</si>
  <si>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</si>
  <si>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</si>
  <si>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</si>
  <si>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</si>
  <si>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</si>
  <si>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</si>
  <si>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</si>
  <si>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</si>
  <si>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</si>
  <si>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</si>
  <si>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</si>
  <si>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</si>
  <si>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</si>
  <si>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</si>
  <si>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</si>
  <si>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</si>
  <si>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</si>
  <si>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</si>
  <si>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</si>
  <si>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</si>
  <si>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</si>
  <si>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</si>
  <si>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</si>
  <si>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</si>
  <si>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</si>
  <si>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</si>
  <si>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</si>
  <si>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</si>
  <si>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</si>
  <si>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</si>
  <si>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</si>
  <si>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</si>
  <si>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</si>
  <si>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</si>
  <si>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</si>
  <si>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</si>
  <si>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</si>
  <si>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</si>
  <si>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</si>
  <si>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</si>
  <si>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</si>
  <si>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</si>
  <si>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</si>
  <si>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</si>
  <si>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</si>
  <si>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</si>
  <si>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</si>
  <si>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</si>
  <si>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</si>
  <si>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</si>
  <si>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</si>
  <si>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</si>
  <si>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</si>
  <si>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</si>
  <si>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</si>
  <si>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</si>
  <si>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</si>
  <si>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</si>
  <si>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</si>
  <si>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</si>
  <si>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</si>
  <si>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</si>
  <si>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</si>
  <si>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</si>
  <si>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</si>
  <si>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</si>
  <si>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</si>
  <si>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</si>
  <si>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</si>
  <si>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</si>
  <si>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</si>
  <si>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</si>
  <si>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</si>
  <si>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</si>
  <si>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</si>
  <si>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</si>
  <si>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</si>
  <si>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</si>
  <si>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</si>
  <si>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</si>
  <si>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</si>
  <si>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</si>
  <si>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</si>
  <si>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</si>
  <si>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</si>
  <si>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</si>
  <si>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</si>
  <si>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</si>
  <si>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</si>
  <si>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</si>
  <si>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</si>
  <si>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</si>
  <si>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</si>
  <si>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</si>
  <si>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</si>
  <si>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</si>
  <si>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</si>
  <si>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</si>
  <si>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</si>
  <si>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</si>
  <si>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</si>
  <si>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</si>
  <si>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</si>
  <si>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</si>
  <si>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</si>
  <si>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</si>
  <si>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</si>
  <si>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</si>
  <si>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</si>
  <si>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</si>
  <si>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</si>
  <si>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</si>
  <si>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</si>
  <si>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</si>
  <si>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</si>
  <si>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</si>
  <si>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</si>
  <si>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</si>
  <si>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</si>
  <si>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</si>
  <si>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</si>
  <si>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</si>
  <si>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</si>
  <si>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</si>
  <si>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</si>
  <si>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</si>
  <si>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</si>
  <si>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</si>
  <si>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</si>
  <si>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</si>
  <si>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</si>
  <si>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</si>
  <si>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</si>
  <si>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</si>
  <si>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</si>
  <si>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</si>
  <si>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</si>
  <si>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</si>
  <si>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</si>
  <si>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</si>
  <si>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</si>
  <si>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</si>
  <si>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</si>
  <si>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</si>
  <si>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</si>
  <si>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</si>
  <si>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</si>
  <si>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</si>
  <si>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</si>
  <si>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</si>
  <si>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</si>
  <si>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</si>
  <si>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</si>
  <si>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</si>
  <si>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</si>
  <si>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</si>
  <si>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</si>
  <si>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</si>
  <si>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</si>
  <si>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</si>
  <si>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</si>
  <si>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</si>
  <si>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</si>
  <si>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</si>
  <si>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</si>
  <si>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</si>
  <si>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</si>
  <si>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</si>
  <si>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</si>
  <si>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</si>
  <si>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</si>
  <si>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</si>
  <si>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</si>
  <si>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</si>
  <si>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</si>
  <si>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</si>
  <si>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</si>
  <si>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</si>
  <si>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</si>
  <si>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</si>
  <si>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</si>
  <si>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</si>
  <si>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</si>
  <si>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</si>
  <si>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</si>
  <si>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</si>
  <si>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</si>
  <si>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</si>
  <si>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</si>
  <si>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</si>
  <si>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</si>
  <si>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</si>
  <si>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</si>
  <si>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</si>
  <si>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</si>
  <si>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</si>
  <si>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</si>
  <si>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</si>
  <si>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</si>
  <si>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</si>
  <si>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</si>
  <si>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</si>
  <si>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</si>
  <si>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</si>
  <si>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</si>
  <si>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</si>
  <si>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</si>
  <si>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</si>
  <si>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</si>
  <si>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</si>
  <si>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</si>
  <si>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</si>
  <si>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</si>
  <si>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</si>
  <si>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</si>
  <si>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</si>
  <si>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</si>
  <si>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</si>
  <si>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</si>
  <si>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</si>
  <si>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</si>
  <si>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</si>
  <si>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</si>
  <si>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</si>
  <si>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</si>
  <si>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</si>
  <si>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</si>
  <si>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</si>
  <si>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</si>
  <si>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</si>
  <si>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</si>
  <si>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</si>
  <si>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</si>
  <si>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</si>
  <si>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</si>
  <si>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</si>
  <si>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</si>
  <si>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</si>
  <si>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</si>
  <si>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</si>
  <si>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</si>
  <si>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</si>
  <si>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</si>
  <si>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</si>
  <si>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</si>
  <si>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</si>
  <si>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</si>
  <si>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</si>
  <si>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</si>
  <si>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</si>
  <si>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</si>
  <si>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</si>
  <si>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</si>
  <si>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</si>
  <si>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</si>
  <si>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</si>
  <si>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</si>
  <si>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</si>
  <si>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</si>
  <si>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</si>
  <si>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</si>
  <si>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</si>
  <si>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</si>
  <si>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</si>
  <si>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</si>
  <si>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</si>
  <si>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</si>
  <si>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</si>
  <si>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</si>
  <si>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</si>
  <si>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</si>
  <si>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</si>
  <si>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</si>
  <si>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</si>
  <si>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</si>
  <si>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</si>
  <si>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</si>
  <si>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</si>
  <si>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</si>
  <si>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</si>
  <si>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</si>
  <si>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</si>
  <si>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</si>
  <si>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</si>
  <si>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</si>
  <si>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</si>
  <si>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</si>
  <si>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</si>
  <si>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</si>
  <si>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</si>
  <si>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</si>
  <si>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</si>
  <si>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</si>
  <si>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</si>
  <si>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</si>
  <si>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</si>
  <si>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</si>
  <si>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</si>
  <si>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</si>
  <si>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</si>
  <si>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</si>
  <si>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</si>
  <si>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</si>
  <si>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</si>
  <si>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</si>
  <si>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</si>
  <si>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</si>
  <si>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</si>
  <si>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</si>
  <si>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</si>
  <si>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</si>
  <si>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</si>
  <si>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</si>
  <si>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</si>
  <si>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</si>
  <si>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</si>
  <si>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</si>
  <si>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</si>
  <si>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</si>
  <si>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</si>
  <si>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</si>
  <si>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</si>
  <si>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</si>
  <si>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</si>
  <si>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</si>
  <si>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</si>
  <si>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</si>
  <si>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</si>
  <si>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</si>
  <si>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</si>
  <si>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</si>
  <si>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</si>
  <si>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</si>
  <si>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</si>
  <si>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</si>
  <si>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</si>
  <si>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</si>
  <si>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</si>
  <si>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</si>
  <si>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</si>
  <si>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</si>
  <si>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</si>
  <si>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</si>
  <si>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</si>
  <si>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</si>
  <si>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</si>
  <si>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</si>
  <si>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</si>
  <si>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</si>
  <si>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</si>
  <si>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</si>
  <si>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</si>
  <si>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</si>
  <si>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</si>
  <si>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</si>
  <si>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</si>
  <si>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</si>
  <si>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</si>
  <si>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</si>
  <si>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</si>
  <si>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</si>
  <si>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</si>
  <si>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</si>
  <si>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</si>
  <si>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</si>
  <si>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</si>
  <si>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</si>
  <si>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</si>
  <si>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</si>
  <si>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</si>
  <si>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</si>
  <si>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</si>
  <si>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</si>
  <si>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</si>
  <si>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</si>
  <si>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</si>
  <si>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</si>
  <si>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</si>
  <si>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</si>
  <si>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</si>
  <si>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</si>
  <si>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</si>
  <si>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</si>
  <si>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</si>
  <si>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</si>
  <si>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</si>
  <si>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</si>
  <si>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</si>
  <si>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</si>
  <si>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</si>
  <si>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</si>
  <si>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</si>
  <si>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</si>
  <si>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</si>
  <si>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</si>
  <si>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</si>
  <si>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</si>
  <si>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</si>
  <si>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</si>
  <si>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</si>
  <si>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</si>
  <si>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</si>
  <si>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</si>
  <si>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</si>
  <si>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</si>
  <si>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</si>
  <si>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</si>
  <si>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</si>
  <si>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</si>
  <si>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</si>
  <si>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</si>
  <si>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</si>
  <si>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</si>
  <si>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</si>
  <si>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</si>
  <si>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</si>
  <si>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</si>
  <si>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</si>
  <si>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</si>
  <si>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</si>
  <si>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</si>
  <si>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</si>
  <si>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</si>
  <si>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</si>
  <si>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</si>
  <si>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</si>
  <si>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</si>
  <si>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</si>
  <si>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</si>
  <si>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</si>
  <si>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</si>
  <si>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</si>
  <si>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</si>
  <si>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</si>
  <si>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</si>
  <si>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</si>
  <si>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</si>
  <si>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</si>
  <si>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</si>
  <si>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</si>
  <si>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</si>
  <si>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</si>
  <si>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</si>
  <si>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</si>
  <si>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</si>
  <si>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</si>
  <si>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</si>
  <si>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</si>
  <si>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</si>
  <si>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</si>
  <si>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</si>
  <si>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</si>
  <si>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</si>
  <si>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</si>
  <si>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</si>
  <si>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</si>
  <si>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</si>
  <si>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</si>
  <si>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</si>
  <si>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</si>
  <si>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</si>
  <si>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</si>
  <si>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</si>
  <si>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</si>
  <si>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</si>
  <si>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</si>
  <si>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</si>
  <si>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</si>
  <si>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</si>
  <si>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</si>
  <si>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</si>
  <si>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</si>
  <si>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</si>
  <si>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</si>
  <si>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</si>
  <si>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</si>
  <si>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</si>
  <si>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</si>
  <si>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</si>
  <si>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</si>
  <si>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</si>
  <si>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</si>
  <si>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</si>
  <si>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</si>
  <si>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</si>
  <si>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</si>
  <si>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</si>
  <si>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</si>
  <si>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</si>
  <si>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</si>
  <si>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</si>
  <si>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</si>
  <si>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</si>
  <si>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</si>
  <si>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</si>
  <si>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</si>
  <si>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</si>
  <si>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</si>
  <si>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</si>
  <si>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</si>
  <si>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</si>
  <si>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</si>
  <si>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</si>
  <si>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</si>
  <si>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</si>
  <si>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</si>
  <si>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</si>
  <si>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</si>
  <si>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</si>
  <si>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</si>
  <si>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</si>
  <si>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</si>
  <si>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</si>
  <si>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</si>
  <si>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</si>
  <si>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</si>
  <si>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</si>
  <si>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</si>
  <si>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</si>
  <si>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</si>
  <si>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</si>
  <si>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</si>
  <si>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</si>
  <si>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</si>
  <si>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</si>
  <si>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</si>
  <si>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</si>
  <si>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</si>
  <si>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</si>
  <si>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</si>
  <si>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</si>
  <si>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</si>
  <si>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</si>
  <si>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</si>
  <si>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</si>
  <si>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</si>
  <si>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</si>
  <si>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</si>
  <si>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</si>
  <si>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</si>
  <si>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</si>
  <si>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</si>
  <si>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</si>
  <si>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</si>
  <si>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</si>
  <si>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</si>
  <si>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</si>
  <si>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</si>
  <si>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</si>
  <si>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</si>
  <si>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</si>
  <si>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</si>
  <si>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</si>
  <si>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</si>
  <si>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</si>
  <si>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</si>
  <si>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</si>
  <si>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</si>
  <si>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</si>
  <si>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</si>
  <si>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</si>
  <si>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</si>
  <si>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</si>
  <si>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</si>
  <si>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</si>
  <si>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</si>
  <si>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</si>
  <si>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</si>
  <si>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</si>
  <si>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</si>
  <si>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</si>
  <si>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</si>
  <si>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</si>
  <si>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</si>
  <si>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</si>
  <si>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</si>
  <si>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</si>
  <si>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</si>
  <si>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</si>
  <si>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</si>
  <si>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</si>
  <si>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</si>
  <si>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</si>
  <si>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</si>
  <si>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</si>
  <si>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</si>
  <si>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</si>
  <si>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</si>
  <si>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</si>
  <si>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</si>
  <si>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</si>
  <si>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</si>
  <si>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</si>
  <si>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</si>
  <si>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</si>
  <si>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</si>
  <si>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</si>
  <si>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</si>
  <si>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</si>
  <si>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</si>
  <si>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</si>
  <si>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</si>
  <si>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</si>
  <si>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</si>
  <si>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</si>
  <si>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</si>
  <si>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</si>
  <si>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</si>
  <si>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</si>
  <si>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</si>
  <si>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</si>
  <si>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</si>
  <si>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</si>
  <si>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</si>
  <si>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</si>
  <si>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</si>
  <si>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</si>
  <si>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</si>
  <si>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</si>
  <si>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</si>
  <si>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</si>
  <si>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</si>
  <si>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</si>
  <si>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</si>
  <si>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</si>
  <si>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</si>
  <si>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</si>
  <si>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</si>
  <si>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</si>
  <si>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</si>
  <si>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</si>
  <si>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</si>
  <si>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</si>
  <si>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</si>
  <si>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</si>
  <si>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</si>
  <si>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</si>
  <si>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</si>
  <si>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</si>
  <si>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</si>
  <si>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</si>
  <si>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</si>
  <si>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</si>
  <si>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</si>
  <si>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</si>
  <si>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</si>
  <si>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</si>
  <si>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</si>
  <si>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</si>
  <si>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</si>
  <si>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</si>
  <si>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</si>
  <si>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</si>
  <si>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</si>
  <si>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</si>
  <si>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</si>
  <si>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</si>
  <si>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</si>
  <si>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</si>
  <si>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</si>
  <si>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</si>
  <si>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</si>
  <si>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</si>
  <si>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</si>
  <si>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</si>
  <si>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</si>
  <si>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</si>
  <si>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</si>
  <si>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</si>
  <si>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</si>
  <si>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</si>
  <si>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</si>
  <si>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</si>
  <si>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</si>
  <si>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</si>
  <si>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</si>
  <si>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</si>
  <si>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</si>
  <si>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</si>
  <si>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</si>
  <si>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</si>
  <si>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</si>
  <si>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</si>
  <si>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</si>
  <si>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</si>
  <si>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</si>
  <si>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</si>
  <si>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</si>
  <si>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</si>
  <si>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</si>
  <si>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</si>
  <si>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</si>
  <si>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</si>
  <si>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</si>
  <si>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</si>
  <si>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</si>
  <si>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</si>
  <si>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</si>
  <si>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</si>
  <si>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</si>
  <si>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</si>
  <si>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</si>
  <si>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</si>
  <si>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</si>
  <si>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</si>
  <si>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</si>
  <si>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</si>
  <si>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</si>
  <si>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</si>
  <si>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</si>
  <si>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</si>
  <si>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</si>
  <si>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</si>
  <si>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</si>
  <si>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</si>
  <si>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</si>
  <si>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</si>
  <si>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</si>
  <si>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</si>
  <si>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</si>
  <si>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</si>
  <si>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</si>
  <si>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</si>
  <si>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</si>
  <si>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</si>
  <si>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</si>
  <si>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</si>
  <si>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</si>
  <si>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</si>
  <si>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</si>
  <si>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</si>
  <si>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</si>
  <si>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</si>
  <si>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</si>
  <si>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</si>
  <si>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</si>
  <si>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</si>
  <si>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</si>
  <si>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</si>
  <si>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</si>
  <si>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</si>
  <si>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</si>
  <si>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</si>
  <si>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</si>
  <si>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</si>
  <si>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</si>
  <si>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</si>
  <si>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</si>
  <si>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</si>
  <si>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</si>
  <si>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</si>
  <si>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</si>
  <si>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</si>
  <si>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</si>
  <si>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</si>
  <si>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</si>
  <si>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</si>
  <si>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</si>
  <si>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</si>
  <si>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</si>
  <si>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</si>
  <si>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</si>
  <si>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</si>
  <si>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</si>
  <si>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</si>
  <si>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</si>
  <si>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</si>
  <si>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</si>
  <si>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</si>
  <si>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</si>
  <si>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</si>
  <si>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</si>
  <si>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</si>
  <si>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</si>
  <si>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</si>
  <si>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</si>
  <si>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</si>
  <si>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</si>
  <si>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</si>
  <si>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</si>
  <si>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</si>
  <si>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</si>
  <si>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</si>
  <si>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</si>
  <si>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</si>
  <si>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</si>
  <si>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</si>
  <si>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</si>
  <si>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</si>
  <si>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</si>
  <si>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</si>
  <si>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</si>
  <si>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</si>
  <si>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</si>
  <si>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</si>
  <si>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</si>
  <si>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</si>
  <si>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</si>
  <si>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</si>
  <si>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</si>
  <si>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</si>
  <si>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</si>
  <si>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</si>
  <si>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</si>
  <si>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</si>
  <si>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</si>
  <si>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</si>
  <si>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</si>
  <si>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</si>
  <si>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</si>
  <si>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</si>
  <si>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</si>
  <si>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</si>
  <si>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</si>
  <si>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</si>
  <si>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</si>
  <si>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</si>
  <si>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</si>
  <si>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</si>
  <si>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</si>
  <si>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</si>
  <si>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</si>
  <si>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</si>
  <si>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</si>
  <si>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</si>
  <si>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</si>
  <si>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</si>
  <si>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</si>
  <si>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</si>
  <si>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</si>
  <si>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</si>
  <si>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</si>
  <si>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</si>
  <si>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</si>
  <si>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</si>
  <si>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</si>
  <si>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</si>
  <si>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</si>
  <si>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</si>
  <si>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</si>
  <si>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</si>
  <si>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</si>
  <si>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</si>
  <si>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</si>
  <si>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</si>
  <si>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</si>
  <si>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</si>
  <si>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</si>
  <si>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</si>
  <si>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</si>
  <si>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</si>
  <si>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</si>
  <si>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</si>
  <si>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</si>
  <si>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</si>
  <si>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</si>
  <si>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</si>
  <si>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</si>
  <si>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</si>
  <si>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</si>
  <si>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</si>
  <si>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</si>
  <si>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</si>
  <si>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</si>
  <si>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</si>
  <si>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</si>
  <si>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</si>
  <si>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</si>
  <si>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</si>
  <si>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</si>
  <si>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</si>
  <si>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</si>
  <si>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</si>
  <si>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</si>
  <si>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</si>
  <si>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</si>
  <si>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</si>
  <si>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</si>
  <si>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</si>
  <si>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</si>
  <si>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</si>
  <si>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</si>
  <si>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</si>
  <si>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</si>
  <si>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</si>
  <si>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</si>
  <si>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</si>
  <si>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</si>
  <si>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</si>
  <si>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</si>
  <si>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</si>
  <si>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</si>
  <si>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</si>
  <si>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</si>
  <si>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</si>
  <si>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</si>
  <si>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</si>
  <si>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</si>
  <si>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</si>
  <si>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</si>
  <si>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</si>
  <si>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</si>
  <si>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</si>
  <si>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</si>
  <si>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</si>
  <si>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</si>
  <si>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</si>
  <si>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</si>
  <si>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</si>
  <si>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</si>
  <si>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</si>
  <si>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</si>
  <si>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</si>
  <si>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</si>
  <si>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</si>
  <si>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</si>
  <si>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</si>
  <si>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</si>
  <si>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</si>
  <si>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</si>
  <si>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</si>
  <si>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</si>
  <si>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</si>
  <si>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</si>
  <si>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</si>
  <si>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</si>
  <si>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</si>
  <si>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</si>
  <si>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</si>
  <si>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</si>
  <si>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</si>
  <si>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</si>
  <si>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</si>
  <si>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</si>
  <si>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</si>
  <si>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</si>
  <si>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</si>
  <si>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</si>
  <si>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</si>
  <si>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</si>
  <si>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</si>
  <si>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</si>
  <si>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</si>
  <si>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</si>
  <si>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</si>
  <si>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</si>
  <si>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</si>
  <si>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</si>
  <si>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</si>
  <si>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</si>
  <si>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</si>
  <si>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</si>
  <si>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</si>
  <si>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</si>
  <si>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</si>
  <si>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</si>
  <si>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</si>
  <si>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</si>
  <si>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</si>
  <si>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</si>
  <si>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</si>
  <si>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</si>
  <si>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</si>
  <si>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</si>
  <si>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</si>
  <si>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</si>
  <si>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</si>
  <si>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</si>
  <si>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</si>
  <si>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</si>
  <si>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</si>
  <si>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</si>
  <si>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</si>
  <si>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</si>
  <si>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</si>
  <si>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</si>
  <si>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</si>
  <si>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</si>
  <si>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</si>
  <si>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</si>
  <si>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</si>
  <si>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</si>
  <si>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</si>
  <si>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</si>
  <si>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</si>
  <si>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</si>
  <si>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</si>
  <si>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</si>
  <si>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</si>
  <si>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</si>
  <si>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</si>
  <si>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</si>
  <si>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</si>
  <si>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</si>
  <si>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</si>
  <si>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</si>
  <si>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</si>
  <si>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</si>
  <si>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</si>
  <si>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</si>
  <si>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</si>
  <si>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</si>
  <si>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</si>
  <si>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</si>
  <si>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</si>
  <si>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</si>
  <si>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</si>
  <si>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</si>
  <si>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</si>
  <si>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</si>
  <si>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</si>
  <si>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</si>
  <si>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</si>
  <si>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</si>
  <si>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</si>
  <si>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</si>
  <si>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</si>
  <si>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</si>
  <si>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</si>
  <si>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</si>
  <si>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</si>
  <si>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</si>
  <si>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</si>
  <si>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</si>
  <si>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</si>
  <si>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</si>
  <si>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</si>
  <si>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</si>
  <si>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</si>
  <si>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</si>
  <si>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</si>
  <si>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</si>
  <si>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</si>
  <si>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</si>
  <si>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</si>
  <si>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</si>
  <si>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</si>
  <si>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</si>
  <si>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</si>
  <si>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</si>
  <si>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</si>
  <si>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</si>
  <si>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</si>
  <si>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</si>
  <si>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</si>
  <si>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</si>
  <si>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</si>
  <si>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</si>
  <si>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</si>
  <si>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</si>
  <si>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</si>
  <si>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</si>
  <si>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</si>
  <si>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</si>
  <si>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</si>
  <si>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</si>
  <si>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</si>
  <si>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</si>
  <si>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</si>
  <si>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</si>
  <si>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</si>
  <si>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</si>
  <si>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</si>
  <si>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</si>
  <si>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</si>
  <si>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</si>
  <si>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</si>
  <si>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</si>
  <si>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</si>
  <si>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</si>
  <si>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</si>
  <si>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</si>
  <si>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</si>
  <si>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</si>
  <si>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</si>
  <si>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</si>
  <si>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</si>
  <si>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</si>
  <si>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</si>
  <si>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</si>
  <si>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</si>
  <si>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</si>
  <si>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</si>
  <si>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</si>
  <si>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</si>
  <si>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</si>
  <si>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</si>
  <si>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</si>
  <si>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</si>
  <si>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</si>
  <si>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</si>
  <si>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</si>
  <si>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</si>
  <si>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</si>
  <si>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</si>
  <si>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</si>
  <si>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</si>
  <si>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</si>
  <si>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</si>
  <si>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</si>
  <si>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</si>
  <si>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</si>
  <si>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</si>
  <si>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</si>
  <si>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</si>
  <si>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</si>
  <si>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</si>
  <si>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</si>
  <si>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</si>
  <si>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</si>
  <si>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</si>
  <si>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</si>
  <si>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</si>
  <si>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</si>
  <si>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</si>
  <si>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</si>
  <si>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</si>
  <si>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</si>
  <si>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</si>
  <si>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</si>
  <si>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</si>
  <si>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</si>
  <si>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</si>
  <si>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</si>
  <si>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</si>
  <si>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</si>
  <si>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</si>
  <si>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</si>
  <si>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</si>
  <si>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</si>
  <si>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</si>
  <si>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</si>
  <si>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</si>
  <si>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</si>
  <si>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</si>
  <si>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</si>
  <si>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</si>
  <si>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</si>
  <si>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</si>
  <si>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</si>
  <si>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</si>
  <si>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</si>
  <si>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</si>
  <si>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</si>
  <si>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</si>
  <si>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</si>
  <si>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</si>
  <si>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</si>
  <si>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</si>
  <si>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</si>
  <si>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</si>
  <si>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</si>
  <si>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</si>
  <si>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</si>
  <si>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</si>
  <si>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</si>
  <si>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</si>
  <si>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</si>
  <si>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</si>
  <si>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</si>
  <si>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</si>
  <si>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</si>
  <si>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</si>
  <si>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</si>
  <si>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</si>
  <si>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</si>
  <si>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</si>
  <si>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</si>
  <si>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</si>
  <si>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</si>
  <si>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</si>
  <si>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</si>
  <si>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</si>
  <si>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</si>
  <si>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</si>
  <si>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</si>
  <si>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</si>
  <si>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</si>
  <si>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</si>
  <si>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</si>
  <si>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</si>
  <si>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</si>
  <si>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</si>
  <si>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</si>
  <si>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</si>
  <si>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</si>
  <si>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</si>
  <si>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</si>
  <si>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</si>
  <si>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</si>
  <si>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</si>
  <si>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</si>
  <si>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</si>
  <si>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</si>
  <si>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</si>
  <si>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</si>
  <si>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</si>
  <si>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</si>
  <si>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</si>
  <si>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</si>
  <si>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</si>
  <si>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</si>
  <si>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</si>
  <si>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</si>
  <si>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</si>
  <si>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</si>
  <si>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</si>
  <si>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</si>
  <si>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</si>
  <si>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</si>
  <si>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</si>
  <si>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</si>
  <si>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</si>
  <si>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</si>
  <si>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</si>
  <si>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</si>
  <si>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</si>
  <si>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</si>
  <si>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</si>
  <si>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</si>
  <si>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</si>
  <si>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</si>
  <si>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</si>
  <si>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</si>
  <si>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</si>
  <si>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</si>
  <si>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</si>
  <si>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</si>
  <si>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</si>
  <si>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</si>
  <si>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</si>
  <si>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</si>
  <si>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</si>
  <si>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</si>
  <si>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</si>
  <si>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</si>
  <si>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</si>
  <si>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</si>
  <si>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</si>
  <si>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</si>
  <si>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</si>
  <si>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</si>
  <si>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</si>
  <si>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</si>
  <si>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</si>
  <si>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</si>
  <si>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</si>
  <si>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</si>
  <si>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</si>
  <si>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</si>
  <si>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</si>
  <si>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</si>
  <si>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</si>
  <si>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</si>
  <si>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</si>
  <si>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</si>
  <si>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</si>
  <si>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</si>
  <si>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</si>
  <si>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</si>
  <si>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</si>
  <si>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</si>
  <si>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</si>
  <si>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</si>
  <si>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</si>
  <si>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</si>
  <si>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</si>
  <si>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</si>
  <si>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</si>
  <si>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</si>
  <si>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</si>
  <si>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</si>
  <si>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</si>
  <si>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</si>
  <si>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</si>
  <si>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</si>
  <si>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</si>
  <si>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</si>
  <si>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</si>
  <si>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</si>
  <si>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</si>
  <si>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</si>
  <si>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</si>
  <si>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</si>
  <si>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</si>
  <si>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</si>
  <si>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</si>
  <si>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</si>
  <si>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</si>
  <si>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</si>
  <si>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</si>
  <si>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</si>
  <si>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</si>
  <si>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</si>
  <si>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</si>
  <si>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</si>
  <si>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</si>
  <si>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</si>
  <si>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</si>
  <si>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</si>
  <si>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</si>
  <si>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</si>
  <si>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</si>
  <si>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</si>
  <si>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</si>
  <si>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</si>
  <si>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</si>
  <si>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</si>
  <si>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</si>
  <si>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</si>
  <si>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</si>
  <si>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</si>
  <si>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</si>
  <si>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</si>
  <si>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</si>
  <si>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</si>
  <si>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</si>
  <si>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</si>
  <si>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</si>
  <si>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</si>
  <si>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</si>
  <si>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</si>
  <si>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</si>
  <si>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</si>
  <si>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</si>
  <si>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</si>
  <si>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</si>
  <si>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</si>
  <si>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</si>
  <si>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</si>
  <si>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</si>
  <si>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</si>
  <si>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</si>
  <si>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</si>
  <si>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</si>
  <si>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</si>
  <si>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</si>
  <si>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</si>
  <si>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</si>
  <si>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</si>
  <si>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</si>
  <si>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</si>
  <si>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</si>
  <si>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</si>
  <si>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</si>
  <si>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</si>
  <si>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</si>
  <si>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</si>
  <si>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</si>
  <si>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</si>
  <si>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</si>
  <si>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</si>
  <si>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</si>
  <si>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</si>
  <si>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</si>
  <si>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</si>
  <si>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</si>
  <si>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</si>
  <si>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</si>
  <si>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</si>
  <si>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</si>
  <si>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</si>
  <si>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</si>
  <si>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</si>
  <si>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</si>
  <si>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</si>
  <si>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</si>
  <si>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</si>
  <si>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</si>
  <si>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</si>
  <si>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</si>
  <si>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</si>
  <si>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</si>
  <si>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</si>
  <si>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</si>
  <si>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</si>
  <si>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</si>
  <si>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</si>
  <si>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</si>
  <si>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</si>
  <si>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</si>
  <si>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</si>
  <si>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</si>
  <si>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</si>
  <si>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</si>
  <si>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</si>
  <si>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</si>
  <si>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</si>
  <si>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</si>
  <si>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</si>
  <si>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</si>
  <si>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</si>
  <si>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</si>
  <si>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</si>
  <si>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</si>
  <si>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</si>
  <si>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</si>
  <si>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</si>
  <si>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</si>
  <si>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</si>
  <si>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</si>
  <si>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</si>
  <si>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</si>
  <si>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</si>
  <si>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</si>
  <si>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</si>
  <si>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</si>
  <si>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</si>
  <si>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</si>
  <si>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</si>
  <si>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</si>
  <si>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</si>
  <si>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</si>
  <si>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</si>
  <si>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</si>
  <si>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</si>
  <si>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</si>
  <si>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</si>
  <si>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</si>
  <si>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</si>
  <si>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</si>
  <si>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</si>
  <si>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</si>
  <si>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</si>
  <si>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</si>
  <si>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</si>
  <si>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</si>
  <si>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</si>
  <si>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</si>
  <si>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</si>
  <si>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</si>
  <si>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</si>
  <si>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</si>
  <si>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</si>
  <si>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</si>
  <si>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</si>
  <si>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</si>
  <si>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</si>
  <si>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</si>
  <si>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</si>
  <si>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</si>
  <si>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</si>
  <si>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</si>
  <si>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</si>
  <si>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</si>
  <si>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</si>
  <si>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</si>
  <si>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</si>
  <si>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</si>
  <si>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</si>
  <si>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</si>
  <si>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</si>
  <si>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</si>
  <si>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</si>
  <si>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</si>
  <si>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</si>
  <si>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</si>
  <si>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</si>
  <si>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</si>
  <si>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</si>
  <si>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</si>
  <si>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</si>
  <si>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</si>
  <si>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</si>
  <si>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</si>
  <si>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</si>
  <si>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</si>
  <si>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</si>
  <si>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</si>
  <si>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</si>
  <si>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</si>
  <si>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</si>
  <si>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</si>
  <si>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</si>
  <si>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</si>
  <si>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</si>
  <si>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</si>
  <si>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</si>
  <si>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</si>
  <si>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</si>
  <si>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</si>
  <si>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</si>
  <si>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</si>
  <si>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</si>
  <si>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</si>
  <si>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</si>
  <si>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</si>
  <si>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</si>
  <si>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</si>
  <si>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</si>
  <si>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</si>
  <si>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</si>
  <si>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</si>
  <si>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</si>
  <si>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</si>
  <si>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</si>
  <si>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</si>
  <si>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</si>
  <si>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</si>
  <si>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</si>
  <si>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</si>
  <si>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</si>
  <si>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</si>
  <si>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</si>
  <si>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</si>
  <si>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</si>
  <si>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</si>
  <si>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</si>
  <si>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</si>
  <si>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</si>
  <si>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</si>
  <si>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</si>
  <si>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</si>
  <si>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</si>
  <si>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</si>
  <si>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</si>
  <si>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</si>
  <si>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</si>
  <si>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</si>
  <si>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</si>
  <si>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</si>
  <si>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</si>
  <si>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</si>
  <si>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</si>
  <si>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</si>
  <si>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</si>
  <si>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</si>
  <si>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</si>
  <si>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</si>
  <si>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</si>
  <si>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</si>
  <si>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</si>
  <si>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</si>
  <si>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</si>
  <si>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</si>
  <si>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</si>
  <si>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</si>
  <si>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</si>
  <si>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</si>
  <si>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</si>
  <si>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</si>
  <si>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</si>
  <si>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</si>
  <si>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</si>
  <si>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</si>
  <si>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</si>
  <si>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</si>
  <si>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</si>
  <si>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</si>
  <si>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</si>
  <si>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</si>
  <si>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</si>
  <si>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</si>
  <si>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</si>
  <si>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</si>
  <si>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</si>
  <si>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</si>
  <si>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</si>
  <si>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</si>
  <si>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</si>
  <si>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</si>
  <si>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</si>
  <si>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</si>
  <si>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</si>
  <si>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</si>
  <si>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</si>
  <si>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</si>
  <si>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</si>
  <si>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</si>
  <si>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</si>
  <si>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</si>
  <si>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</si>
  <si>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</si>
  <si>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</si>
  <si>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</si>
  <si>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</si>
  <si>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</si>
  <si>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</si>
  <si>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</si>
  <si>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</si>
  <si>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</si>
  <si>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</si>
  <si>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</si>
  <si>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</si>
  <si>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</si>
  <si>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</si>
  <si>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</si>
  <si>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</si>
  <si>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</si>
  <si>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</si>
  <si>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</si>
  <si>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</si>
  <si>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</si>
  <si>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</si>
  <si>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</si>
  <si>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</si>
  <si>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</si>
  <si>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</si>
  <si>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</si>
  <si>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</si>
  <si>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</si>
  <si>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</si>
  <si>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</si>
  <si>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</si>
  <si>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</si>
  <si>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</si>
  <si>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</si>
  <si>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</si>
  <si>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</si>
  <si>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</si>
  <si>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</si>
  <si>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</si>
  <si>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</si>
  <si>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</si>
  <si>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</si>
  <si>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</si>
  <si>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</si>
  <si>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</si>
  <si>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</si>
  <si>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</si>
  <si>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</si>
  <si>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</si>
  <si>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</si>
  <si>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</si>
  <si>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</si>
  <si>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</si>
  <si>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</si>
  <si>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</si>
  <si>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</si>
  <si>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</si>
  <si>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</si>
  <si>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</si>
  <si>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</si>
  <si>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</si>
  <si>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</si>
  <si>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</si>
  <si>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</si>
  <si>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</si>
  <si>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</si>
  <si>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</si>
  <si>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</si>
  <si>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</si>
  <si>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</si>
  <si>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</si>
  <si>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</si>
  <si>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</si>
  <si>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</si>
  <si>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</si>
  <si>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</si>
  <si>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</si>
  <si>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</si>
  <si>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</si>
  <si>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</si>
  <si>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</si>
  <si>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</si>
  <si>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</si>
  <si>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</si>
  <si>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</si>
  <si>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</si>
  <si>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</si>
  <si>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</si>
  <si>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</si>
  <si>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</si>
  <si>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</si>
  <si>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</si>
  <si>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</si>
  <si>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</si>
  <si>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</si>
  <si>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</si>
  <si>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</si>
  <si>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</si>
  <si>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</si>
  <si>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</si>
  <si>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</si>
  <si>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</si>
  <si>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</si>
  <si>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</si>
  <si>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</si>
  <si>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</si>
  <si>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</si>
  <si>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</si>
  <si>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</si>
  <si>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</si>
  <si>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</si>
  <si>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</si>
  <si>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</si>
  <si>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</si>
  <si>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</si>
  <si>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</si>
  <si>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</si>
  <si>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</si>
  <si>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</si>
  <si>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</si>
  <si>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</si>
  <si>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</si>
  <si>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</si>
  <si>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</si>
  <si>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</si>
  <si>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</si>
  <si>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</si>
  <si>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</si>
  <si>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</si>
  <si>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</si>
  <si>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</si>
  <si>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</si>
  <si>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</si>
  <si>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</si>
  <si>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</si>
  <si>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</si>
  <si>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</si>
  <si>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</si>
  <si>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</si>
  <si>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</si>
  <si>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</si>
  <si>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</si>
  <si>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</si>
  <si>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</si>
  <si>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</si>
  <si>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</si>
  <si>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</si>
  <si>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</si>
  <si>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</si>
  <si>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</si>
  <si>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</si>
  <si>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</si>
  <si>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</si>
  <si>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</si>
  <si>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</si>
  <si>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</si>
  <si>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</si>
  <si>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</si>
  <si>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</si>
  <si>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</si>
  <si>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</si>
  <si>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</si>
  <si>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</si>
  <si>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</si>
  <si>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</si>
  <si>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</si>
  <si>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</si>
  <si>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</si>
  <si>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</si>
  <si>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</si>
  <si>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</si>
  <si>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</si>
  <si>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</si>
  <si>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</si>
  <si>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</si>
  <si>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</si>
  <si>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</si>
  <si>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</si>
  <si>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</si>
  <si>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</si>
  <si>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</si>
  <si>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</si>
  <si>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</si>
  <si>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</si>
  <si>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</si>
  <si>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</si>
  <si>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</si>
  <si>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</si>
  <si>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</si>
  <si>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</si>
  <si>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</si>
  <si>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</si>
  <si>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</si>
  <si>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</si>
  <si>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</si>
  <si>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</si>
  <si>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</si>
  <si>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</si>
  <si>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</si>
  <si>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</si>
  <si>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</si>
  <si>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</si>
  <si>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</si>
  <si>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</si>
  <si>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</si>
  <si>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</si>
  <si>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</si>
  <si>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</si>
  <si>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</si>
  <si>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</si>
  <si>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</si>
  <si>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</si>
  <si>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</si>
  <si>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</si>
  <si>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</si>
  <si>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</si>
  <si>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</si>
  <si>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</si>
  <si>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</si>
  <si>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</si>
  <si>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</si>
  <si>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</si>
  <si>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</si>
  <si>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</si>
  <si>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</si>
  <si>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</si>
  <si>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</si>
  <si>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</si>
  <si>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</si>
  <si>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</si>
  <si>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</si>
  <si>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</si>
  <si>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</si>
  <si>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</si>
  <si>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</si>
  <si>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</si>
  <si>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</si>
  <si>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</si>
  <si>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</si>
  <si>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</si>
  <si>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</si>
  <si>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</si>
  <si>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</si>
  <si>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</si>
  <si>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</si>
  <si>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</si>
  <si>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</si>
  <si>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</si>
  <si>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</si>
  <si>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</si>
  <si>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</si>
  <si>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</si>
  <si>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</si>
  <si>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</si>
  <si>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</si>
  <si>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</si>
  <si>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</si>
  <si>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</si>
  <si>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</si>
  <si>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</si>
  <si>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</si>
  <si>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</si>
  <si>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</si>
  <si>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</si>
  <si>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</si>
  <si>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</si>
  <si>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</si>
  <si>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</si>
  <si>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</si>
  <si>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</si>
  <si>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</si>
  <si>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</si>
  <si>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</si>
  <si>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</si>
  <si>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</si>
  <si>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</si>
  <si>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</si>
  <si>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</si>
  <si>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</si>
  <si>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</si>
  <si>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</si>
  <si>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</si>
  <si>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</si>
  <si>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</si>
  <si>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</si>
  <si>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</si>
  <si>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</si>
  <si>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</si>
  <si>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</si>
  <si>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</si>
  <si>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</si>
  <si>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</si>
  <si>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</si>
  <si>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</si>
  <si>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</si>
  <si>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</si>
  <si>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</si>
  <si>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</si>
  <si>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</si>
  <si>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</si>
  <si>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</si>
  <si>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</si>
  <si>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</si>
  <si>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</si>
  <si>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</si>
  <si>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</si>
  <si>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</si>
  <si>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</si>
  <si>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</si>
  <si>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</si>
  <si>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</si>
  <si>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</si>
  <si>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</si>
  <si>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</si>
  <si>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</si>
  <si>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</si>
  <si>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</si>
  <si>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</si>
  <si>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</si>
  <si>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</si>
  <si>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</si>
  <si>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</si>
  <si>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</si>
  <si>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</si>
  <si>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</si>
  <si>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</si>
  <si>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</si>
  <si>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</si>
  <si>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</si>
  <si>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</si>
  <si>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</si>
  <si>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</si>
  <si>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</si>
  <si>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</si>
  <si>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</si>
  <si>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</si>
  <si>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</si>
  <si>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</si>
  <si>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</si>
  <si>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</si>
  <si>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</si>
  <si>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</si>
  <si>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</si>
  <si>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</si>
  <si>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</si>
  <si>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</si>
  <si>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</si>
  <si>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</si>
  <si>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</si>
  <si>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</si>
  <si>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</si>
  <si>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</si>
  <si>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</si>
  <si>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</si>
  <si>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</si>
  <si>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</si>
  <si>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</si>
  <si>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</si>
  <si>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</si>
  <si>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</si>
  <si>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</si>
  <si>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</si>
  <si>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</si>
  <si>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</si>
  <si>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</si>
  <si>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</si>
  <si>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</si>
  <si>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</si>
  <si>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</si>
  <si>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</si>
  <si>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</si>
  <si>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</si>
  <si>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</si>
  <si>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</si>
  <si>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</si>
  <si>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</si>
  <si>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</si>
  <si>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</si>
  <si>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</si>
  <si>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</si>
  <si>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</si>
  <si>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</si>
  <si>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</si>
  <si>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</si>
  <si>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</si>
  <si>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</si>
  <si>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</si>
  <si>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</si>
  <si>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</si>
  <si>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</si>
  <si>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</si>
  <si>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</si>
  <si>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</si>
  <si>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</si>
  <si>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</si>
  <si>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</si>
  <si>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</si>
  <si>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</si>
  <si>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</si>
  <si>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</si>
  <si>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</si>
  <si>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</si>
  <si>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</si>
  <si>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</si>
  <si>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</si>
  <si>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</si>
  <si>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</si>
  <si>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</si>
  <si>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</si>
  <si>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</si>
  <si>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</si>
  <si>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</si>
  <si>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</si>
  <si>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</si>
  <si>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</si>
  <si>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</si>
  <si>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</si>
  <si>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</si>
  <si>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</si>
  <si>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</si>
  <si>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</si>
  <si>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</si>
  <si>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</si>
  <si>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</si>
  <si>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</si>
  <si>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</si>
  <si>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</si>
  <si>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</si>
  <si>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</si>
  <si>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</si>
  <si>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</si>
  <si>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</si>
  <si>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</si>
  <si>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</si>
  <si>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</si>
  <si>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</si>
  <si>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</si>
  <si>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</si>
  <si>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</si>
  <si>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</si>
  <si>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</si>
  <si>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</si>
  <si>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</si>
  <si>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</si>
  <si>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</si>
  <si>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</si>
  <si>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</si>
  <si>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</si>
  <si>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</si>
  <si>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</si>
  <si>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</si>
  <si>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</si>
  <si>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</si>
  <si>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</si>
  <si>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</si>
  <si>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</si>
  <si>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</si>
  <si>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</si>
  <si>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</si>
  <si>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</si>
  <si>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</si>
  <si>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</si>
  <si>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</si>
  <si>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</si>
  <si>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</si>
  <si>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</si>
  <si>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</si>
  <si>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</si>
  <si>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</si>
  <si>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</si>
  <si>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</si>
  <si>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</si>
  <si>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</si>
  <si>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</si>
  <si>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</si>
  <si>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</si>
  <si>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</si>
  <si>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</si>
  <si>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</si>
  <si>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</si>
  <si>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</si>
  <si>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</si>
  <si>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</si>
  <si>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</si>
  <si>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</si>
  <si>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</si>
  <si>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</si>
  <si>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</si>
  <si>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</si>
  <si>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</si>
  <si>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</si>
  <si>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</si>
  <si>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</si>
  <si>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</si>
  <si>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</si>
  <si>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</si>
  <si>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</si>
  <si>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</si>
  <si>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</si>
  <si>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</si>
  <si>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</si>
  <si>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</si>
  <si>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</si>
  <si>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</si>
  <si>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</si>
  <si>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</si>
  <si>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</si>
  <si>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</si>
  <si>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</si>
  <si>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</si>
  <si>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</si>
  <si>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</si>
  <si>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</si>
  <si>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</si>
  <si>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</si>
  <si>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</si>
  <si>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</si>
  <si>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</si>
  <si>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</si>
  <si>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</si>
  <si>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</si>
  <si>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</si>
  <si>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</si>
  <si>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</si>
  <si>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</si>
  <si>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</si>
  <si>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</si>
  <si>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</si>
  <si>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</si>
  <si>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</si>
  <si>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</si>
  <si>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</si>
  <si>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</si>
  <si>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</si>
  <si>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</si>
  <si>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</si>
  <si>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</si>
  <si>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</si>
  <si>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</si>
  <si>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</si>
  <si>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</si>
  <si>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</si>
  <si>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</si>
  <si>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</si>
  <si>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</si>
  <si>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</si>
  <si>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</si>
  <si>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</si>
  <si>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</si>
  <si>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</si>
  <si>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</si>
  <si>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</si>
  <si>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</si>
  <si>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</si>
  <si>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</si>
  <si>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</si>
  <si>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</si>
  <si>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</si>
  <si>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</si>
  <si>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</si>
  <si>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</si>
  <si>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</si>
  <si>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</si>
  <si>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</si>
  <si>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</si>
  <si>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</si>
  <si>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</si>
  <si>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</si>
  <si>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</si>
  <si>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</si>
  <si>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</si>
  <si>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</si>
  <si>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</si>
  <si>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</si>
  <si>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</si>
  <si>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</si>
  <si>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</si>
  <si>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</si>
  <si>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</si>
  <si>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</si>
  <si>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</si>
  <si>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</si>
  <si>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</si>
  <si>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</si>
  <si>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</si>
  <si>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</si>
  <si>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</si>
  <si>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</si>
  <si>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</si>
  <si>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</si>
  <si>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</si>
  <si>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</si>
  <si>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</si>
  <si>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</si>
  <si>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</si>
  <si>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</si>
  <si>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</si>
  <si>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</si>
  <si>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</si>
  <si>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</si>
  <si>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</si>
  <si>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</si>
  <si>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</si>
  <si>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</si>
  <si>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</si>
  <si>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</si>
  <si>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</si>
  <si>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</si>
  <si>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</si>
  <si>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</si>
  <si>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</si>
  <si>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</si>
  <si>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</si>
  <si>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</si>
  <si>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</si>
  <si>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</si>
  <si>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</si>
  <si>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</si>
  <si>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</si>
  <si>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</si>
  <si>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</si>
  <si>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</si>
  <si>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</si>
  <si>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</si>
  <si>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</si>
  <si>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</si>
  <si>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</si>
  <si>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</si>
  <si>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</si>
  <si>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</si>
  <si>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</si>
  <si>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</si>
  <si>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</si>
  <si>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</si>
  <si>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</si>
  <si>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</si>
  <si>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</si>
  <si>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</si>
  <si>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</si>
  <si>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</si>
  <si>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</si>
  <si>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</si>
  <si>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</si>
  <si>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</si>
  <si>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</si>
  <si>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</si>
  <si>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</si>
  <si>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</si>
  <si>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</si>
  <si>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</si>
  <si>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</si>
  <si>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</si>
  <si>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</si>
  <si>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</si>
  <si>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</si>
  <si>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</si>
  <si>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</si>
  <si>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</si>
  <si>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</si>
  <si>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</si>
  <si>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</si>
  <si>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</si>
  <si>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</si>
  <si>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</si>
  <si>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</si>
  <si>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</si>
  <si>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</si>
  <si>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</si>
  <si>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</si>
  <si>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</si>
  <si>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</si>
  <si>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</si>
  <si>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</si>
  <si>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</si>
  <si>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</si>
  <si>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</si>
  <si>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</si>
  <si>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</si>
  <si>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</si>
  <si>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</si>
  <si>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</si>
  <si>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</si>
  <si>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</si>
  <si>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</si>
  <si>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</si>
  <si>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</si>
  <si>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</si>
  <si>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</si>
  <si>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</si>
  <si>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</si>
  <si>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</si>
  <si>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</si>
  <si>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</si>
  <si>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</si>
  <si>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</si>
  <si>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</si>
  <si>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</si>
  <si>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</si>
  <si>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</si>
  <si>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</si>
  <si>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</si>
  <si>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</si>
  <si>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</si>
  <si>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</si>
  <si>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</si>
  <si>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</si>
  <si>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</si>
  <si>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</si>
  <si>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</si>
  <si>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</si>
  <si>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</si>
  <si>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</si>
  <si>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</si>
  <si>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</si>
  <si>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</si>
  <si>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</si>
  <si>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</si>
  <si>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</si>
  <si>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</si>
  <si>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</si>
  <si>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</si>
  <si>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</si>
  <si>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</si>
  <si>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</si>
  <si>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</si>
  <si>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</si>
  <si>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</si>
  <si>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</si>
  <si>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</si>
  <si>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</si>
  <si>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</si>
  <si>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</si>
  <si>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</si>
  <si>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</si>
  <si>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</si>
  <si>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</si>
  <si>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</si>
  <si>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</si>
  <si>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</si>
  <si>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</si>
  <si>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</si>
  <si>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</si>
  <si>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</si>
  <si>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</si>
  <si>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</si>
  <si>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</si>
  <si>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</si>
  <si>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</si>
  <si>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</si>
  <si>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</si>
  <si>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</si>
  <si>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</si>
  <si>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</si>
  <si>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</si>
  <si>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</si>
  <si>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</si>
  <si>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</si>
  <si>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</si>
  <si>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</si>
  <si>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</si>
  <si>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</si>
  <si>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</si>
  <si>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</si>
  <si>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</si>
  <si>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</si>
  <si>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</si>
  <si>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</si>
  <si>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</si>
  <si>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</si>
  <si>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</si>
  <si>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</si>
  <si>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</si>
  <si>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</si>
  <si>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</si>
  <si>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</si>
  <si>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</si>
  <si>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</si>
  <si>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</si>
  <si>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</si>
  <si>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</si>
  <si>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</si>
  <si>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</si>
  <si>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</si>
  <si>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</si>
  <si>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</si>
  <si>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</si>
  <si>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</si>
  <si>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</si>
  <si>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</si>
  <si>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</si>
  <si>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</si>
  <si>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</si>
  <si>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</si>
  <si>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</si>
  <si>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</si>
  <si>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</si>
  <si>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</si>
  <si>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</si>
  <si>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</si>
  <si>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</si>
  <si>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</si>
  <si>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</si>
  <si>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</si>
  <si>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</si>
  <si>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</si>
  <si>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</si>
  <si>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</si>
  <si>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</si>
  <si>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</si>
  <si>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</si>
  <si>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</si>
  <si>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</si>
  <si>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</si>
  <si>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</si>
  <si>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</si>
  <si>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</si>
  <si>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</si>
  <si>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</si>
  <si>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</si>
  <si>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</si>
  <si>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</si>
  <si>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</si>
  <si>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</si>
  <si>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</si>
  <si>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</si>
  <si>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</si>
  <si>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</si>
  <si>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</si>
  <si>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</si>
  <si>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</si>
  <si>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</si>
  <si>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</si>
  <si>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</si>
  <si>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</si>
  <si>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</si>
  <si>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</si>
  <si>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</si>
  <si>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</si>
  <si>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</si>
  <si>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</si>
  <si>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</si>
  <si>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</si>
  <si>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</si>
  <si>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</si>
  <si>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</si>
  <si>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</si>
  <si>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</si>
  <si>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</si>
  <si>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</si>
  <si>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</si>
  <si>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</si>
  <si>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</si>
  <si>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</si>
  <si>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</si>
  <si>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</si>
  <si>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</si>
  <si>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</si>
  <si>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</si>
  <si>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</si>
  <si>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</si>
  <si>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</si>
  <si>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</si>
  <si>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</si>
  <si>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</si>
  <si>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</si>
  <si>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</si>
  <si>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</si>
  <si>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</si>
  <si>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</si>
  <si>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</si>
  <si>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</si>
  <si>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</si>
  <si>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</si>
  <si>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</si>
  <si>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</si>
  <si>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</si>
  <si>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</si>
  <si>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</si>
  <si>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</si>
  <si>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</si>
  <si>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</si>
  <si>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</si>
  <si>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</si>
  <si>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</si>
  <si>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</si>
  <si>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</si>
  <si>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</si>
  <si>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</si>
  <si>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</si>
  <si>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</si>
  <si>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</si>
  <si>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</si>
  <si>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</si>
  <si>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</si>
  <si>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</si>
  <si>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</si>
  <si>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</si>
  <si>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</si>
  <si>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</si>
  <si>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</si>
  <si>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</si>
  <si>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</si>
  <si>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</si>
  <si>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</si>
  <si>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</si>
  <si>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</si>
  <si>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</si>
  <si>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</si>
  <si>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</si>
  <si>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</si>
  <si>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</si>
  <si>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</si>
  <si>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</si>
  <si>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</si>
  <si>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</si>
  <si>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</si>
  <si>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</si>
  <si>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</si>
  <si>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</si>
  <si>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</si>
  <si>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</si>
  <si>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</si>
  <si>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</si>
  <si>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</si>
  <si>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</si>
  <si>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</si>
  <si>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</si>
  <si>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</si>
  <si>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</si>
  <si>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</si>
  <si>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</si>
  <si>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</si>
  <si>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</si>
  <si>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</si>
  <si>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</si>
  <si>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</si>
  <si>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</si>
  <si>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</si>
  <si>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</si>
  <si>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</si>
  <si>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</si>
  <si>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</si>
  <si>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</si>
  <si>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</si>
  <si>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</si>
  <si>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</si>
  <si>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</si>
  <si>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</si>
  <si>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</si>
  <si>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</si>
  <si>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</si>
  <si>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</si>
  <si>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</si>
  <si>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</si>
  <si>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</si>
  <si>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</si>
  <si>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</si>
  <si>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</si>
  <si>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</si>
  <si>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</si>
  <si>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</si>
  <si>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</si>
  <si>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</si>
  <si>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</si>
  <si>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</si>
  <si>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</si>
  <si>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</si>
  <si>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</si>
  <si>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</si>
  <si>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</si>
  <si>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</si>
  <si>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</si>
  <si>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</si>
  <si>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</si>
  <si>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</si>
  <si>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</si>
  <si>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</si>
  <si>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</si>
  <si>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</si>
  <si>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</si>
  <si>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</si>
  <si>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</si>
  <si>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</si>
  <si>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</si>
  <si>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</si>
  <si>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</si>
  <si>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</si>
  <si>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</si>
  <si>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</si>
  <si>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</si>
  <si>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</si>
  <si>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</si>
  <si>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</si>
  <si>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</si>
  <si>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</si>
  <si>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</si>
  <si>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</si>
  <si>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</si>
  <si>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</si>
  <si>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</si>
  <si>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</si>
  <si>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</si>
  <si>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</si>
  <si>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</si>
  <si>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</si>
  <si>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</si>
  <si>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</si>
  <si>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</si>
  <si>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</si>
  <si>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</si>
  <si>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</si>
  <si>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</si>
  <si>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</si>
  <si>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</si>
  <si>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</si>
  <si>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</si>
  <si>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</si>
  <si>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</si>
  <si>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</si>
  <si>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</si>
  <si>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</si>
  <si>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</si>
  <si>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</si>
  <si>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</si>
  <si>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</si>
  <si>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</si>
  <si>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</si>
  <si>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</si>
  <si>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</si>
  <si>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</si>
  <si>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</si>
  <si>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</si>
  <si>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</si>
  <si>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</si>
  <si>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</si>
  <si>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</si>
  <si>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</si>
  <si>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</si>
  <si>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</si>
  <si>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</si>
  <si>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</si>
  <si>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</si>
  <si>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</si>
  <si>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</si>
  <si>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</si>
  <si>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</si>
  <si>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</si>
  <si>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</si>
  <si>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</si>
  <si>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</si>
  <si>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</si>
  <si>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</si>
  <si>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</si>
  <si>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</si>
  <si>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</si>
  <si>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</si>
  <si>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</si>
  <si>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</si>
  <si>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</si>
  <si>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</si>
  <si>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</si>
  <si>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</si>
  <si>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</si>
  <si>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</si>
  <si>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</si>
  <si>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</si>
  <si>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</si>
  <si>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</si>
  <si>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</si>
  <si>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</si>
  <si>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</si>
  <si>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</si>
  <si>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</si>
  <si>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</si>
  <si>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</si>
  <si>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</si>
  <si>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</si>
  <si>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</si>
  <si>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</si>
  <si>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</si>
  <si>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</si>
  <si>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</si>
  <si>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</si>
  <si>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</si>
  <si>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</si>
  <si>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</si>
  <si>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</si>
  <si>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</si>
  <si>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</si>
  <si>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</si>
  <si>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</si>
  <si>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</si>
  <si>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</si>
  <si>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</si>
  <si>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</si>
  <si>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</si>
  <si>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</si>
  <si>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</si>
  <si>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</si>
  <si>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</si>
  <si>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</si>
  <si>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</si>
  <si>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</si>
  <si>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</si>
  <si>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</si>
  <si>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</si>
  <si>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</si>
  <si>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</si>
  <si>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</si>
  <si>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</si>
  <si>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</si>
  <si>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</si>
  <si>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</si>
  <si>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</si>
  <si>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</si>
  <si>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</si>
  <si>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</si>
  <si>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</si>
  <si>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</si>
  <si>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</si>
  <si>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</si>
  <si>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</si>
  <si>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</si>
  <si>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</si>
  <si>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</si>
  <si>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</si>
  <si>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</si>
  <si>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</si>
  <si>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</si>
  <si>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</si>
  <si>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</si>
  <si>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</si>
  <si>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</si>
  <si>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</si>
  <si>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</si>
  <si>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</si>
  <si>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</si>
  <si>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</si>
  <si>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</si>
  <si>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</si>
  <si>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</si>
  <si>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</si>
  <si>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</si>
  <si>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</si>
  <si>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</si>
  <si>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</si>
  <si>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</si>
  <si>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</si>
  <si>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</si>
  <si>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</si>
  <si>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</si>
  <si>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</si>
  <si>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</si>
  <si>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</si>
  <si>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</si>
  <si>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</si>
  <si>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</si>
  <si>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</si>
  <si>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</si>
  <si>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</si>
  <si>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</si>
  <si>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</si>
  <si>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</si>
  <si>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</si>
  <si>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</si>
  <si>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</si>
  <si>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</si>
  <si>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</si>
  <si>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</si>
  <si>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</si>
  <si>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</si>
  <si>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</si>
  <si>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</si>
  <si>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</si>
  <si>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</si>
  <si>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</si>
  <si>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</si>
  <si>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</si>
  <si>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</si>
  <si>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</si>
  <si>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</si>
  <si>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</si>
  <si>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</si>
  <si>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</si>
  <si>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</si>
  <si>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</si>
  <si>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</si>
  <si>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</si>
  <si>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</si>
  <si>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</si>
  <si>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</si>
  <si>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</si>
  <si>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</si>
  <si>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</si>
  <si>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</si>
  <si>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</si>
  <si>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</si>
  <si>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</si>
  <si>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</si>
  <si>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</si>
  <si>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</si>
  <si>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</si>
  <si>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</si>
  <si>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</si>
  <si>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</si>
  <si>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</si>
  <si>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</si>
  <si>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</si>
  <si>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</si>
  <si>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</si>
  <si>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</si>
  <si>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</si>
  <si>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</si>
  <si>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</si>
  <si>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</si>
  <si>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</si>
  <si>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</si>
  <si>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</si>
  <si>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</si>
  <si>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</si>
  <si>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</si>
  <si>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</si>
  <si>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</si>
  <si>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</si>
  <si>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</si>
  <si>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</si>
  <si>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</si>
  <si>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</si>
  <si>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</si>
  <si>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</si>
  <si>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</si>
  <si>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</si>
  <si>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</si>
  <si>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</si>
  <si>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</si>
  <si>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</si>
  <si>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</si>
  <si>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</si>
  <si>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</si>
  <si>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</si>
  <si>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</si>
  <si>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</si>
  <si>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</si>
  <si>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</si>
  <si>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</si>
  <si>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</si>
  <si>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</si>
  <si>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</si>
  <si>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</si>
  <si>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</si>
  <si>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</si>
  <si>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</si>
  <si>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</si>
  <si>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</si>
  <si>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</si>
  <si>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</si>
  <si>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</si>
  <si>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</si>
  <si>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</si>
  <si>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</si>
  <si>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</si>
  <si>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</si>
  <si>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</si>
  <si>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</si>
  <si>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</si>
  <si>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</si>
  <si>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</si>
  <si>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</si>
  <si>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</si>
  <si>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</si>
  <si>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</si>
  <si>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</si>
  <si>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</si>
  <si>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</si>
  <si>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</si>
  <si>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</si>
  <si>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</si>
  <si>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</si>
  <si>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</si>
  <si>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</si>
  <si>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</si>
  <si>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</si>
  <si>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</si>
  <si>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</si>
  <si>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</si>
  <si>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</si>
  <si>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</si>
  <si>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</si>
  <si>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</si>
  <si>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</si>
  <si>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</si>
  <si>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</si>
  <si>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</si>
  <si>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</si>
  <si>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</si>
  <si>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</si>
  <si>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</si>
  <si>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</si>
  <si>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</si>
  <si>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</si>
  <si>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</si>
  <si>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</si>
  <si>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</si>
  <si>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</si>
  <si>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</si>
  <si>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</si>
  <si>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</si>
  <si>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</si>
  <si>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</si>
  <si>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</si>
  <si>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</si>
  <si>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</si>
  <si>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</si>
  <si>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</si>
  <si>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</si>
  <si>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</si>
  <si>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</si>
  <si>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</si>
  <si>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</si>
  <si>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</si>
  <si>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</si>
  <si>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</si>
  <si>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</si>
  <si>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</si>
  <si>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</si>
  <si>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</si>
  <si>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</si>
  <si>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</si>
  <si>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</si>
  <si>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</si>
  <si>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</si>
  <si>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</si>
  <si>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</si>
  <si>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</si>
  <si>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</si>
  <si>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</si>
  <si>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</si>
  <si>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</si>
  <si>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</si>
  <si>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</si>
  <si>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</si>
  <si>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</si>
  <si>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</si>
  <si>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</si>
  <si>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</si>
  <si>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</si>
  <si>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</si>
  <si>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</si>
  <si>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</si>
  <si>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</si>
  <si>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</si>
  <si>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</si>
  <si>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</si>
  <si>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</si>
  <si>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</si>
  <si>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</si>
  <si>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</si>
  <si>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</si>
  <si>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</si>
  <si>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</si>
  <si>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</si>
  <si>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</si>
  <si>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</si>
  <si>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</si>
  <si>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</si>
  <si>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</si>
  <si>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</si>
  <si>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</si>
  <si>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</si>
  <si>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</si>
  <si>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</si>
  <si>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</si>
  <si>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</si>
  <si>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</si>
  <si>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</si>
  <si>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</si>
  <si>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</si>
  <si>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</si>
  <si>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</si>
  <si>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</si>
  <si>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</si>
  <si>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</si>
  <si>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</si>
  <si>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</si>
  <si>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</si>
  <si>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</si>
  <si>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</si>
  <si>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</si>
  <si>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</si>
  <si>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</si>
  <si>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</si>
  <si>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</si>
  <si>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</si>
  <si>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</si>
  <si>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</si>
  <si>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</si>
  <si>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</si>
  <si>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</si>
  <si>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</si>
  <si>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</si>
  <si>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</si>
  <si>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</si>
  <si>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</si>
  <si>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</si>
  <si>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</si>
  <si>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</si>
  <si>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</si>
  <si>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</si>
  <si>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</si>
  <si>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</si>
  <si>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</si>
  <si>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</si>
  <si>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</si>
  <si>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</si>
  <si>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</si>
  <si>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</si>
  <si>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</si>
  <si>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</si>
  <si>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</si>
  <si>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</si>
  <si>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</si>
  <si>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</si>
  <si>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</si>
  <si>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</si>
  <si>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</si>
  <si>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</si>
  <si>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</si>
  <si>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</si>
  <si>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</si>
  <si>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</si>
  <si>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</si>
  <si>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</si>
  <si>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</si>
  <si>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</si>
  <si>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</si>
  <si>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</si>
  <si>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</si>
  <si>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</si>
  <si>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</si>
  <si>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</si>
  <si>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</si>
  <si>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</si>
  <si>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</si>
  <si>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</si>
  <si>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</si>
  <si>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</si>
  <si>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</si>
  <si>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</si>
  <si>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</si>
  <si>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</si>
  <si>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</si>
  <si>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</si>
  <si>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</si>
  <si>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</si>
  <si>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</si>
  <si>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</si>
  <si>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</si>
  <si>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</si>
  <si>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</si>
  <si>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</si>
  <si>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</si>
  <si>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</si>
  <si>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</si>
  <si>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</si>
  <si>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</si>
  <si>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</si>
  <si>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</si>
  <si>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</si>
  <si>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</si>
  <si>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</si>
  <si>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</si>
  <si>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</si>
  <si>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</si>
  <si>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</si>
  <si>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</si>
  <si>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</si>
  <si>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</si>
  <si>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</si>
  <si>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</si>
  <si>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</si>
  <si>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</si>
  <si>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</si>
  <si>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</si>
  <si>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</si>
  <si>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</si>
  <si>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</si>
  <si>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</si>
  <si>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</si>
  <si>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</si>
  <si>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</si>
  <si>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</si>
  <si>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</si>
  <si>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</si>
  <si>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</si>
  <si>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</si>
  <si>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</si>
  <si>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</si>
  <si>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</si>
  <si>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</si>
  <si>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</si>
  <si>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</si>
  <si>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</si>
  <si>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</si>
  <si>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</si>
  <si>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</si>
  <si>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</si>
  <si>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</si>
  <si>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</si>
  <si>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</si>
  <si>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</si>
  <si>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</si>
  <si>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</si>
  <si>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</si>
  <si>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</si>
  <si>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</si>
  <si>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</si>
  <si>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</si>
  <si>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</si>
  <si>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</si>
  <si>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</si>
  <si>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</si>
  <si>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</si>
  <si>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</si>
  <si>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</si>
  <si>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</si>
  <si>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</si>
  <si>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</si>
  <si>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</si>
  <si>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</si>
  <si>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</si>
  <si>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</si>
  <si>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</si>
  <si>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</si>
  <si>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</si>
  <si>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</si>
  <si>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</si>
  <si>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</si>
  <si>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</si>
  <si>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</si>
  <si>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</si>
  <si>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</si>
  <si>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</si>
  <si>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</si>
  <si>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</si>
  <si>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</si>
  <si>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</si>
  <si>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</si>
  <si>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</si>
  <si>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</si>
  <si>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</si>
  <si>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</si>
  <si>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</si>
  <si>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</si>
  <si>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</si>
  <si>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</si>
  <si>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</si>
  <si>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</si>
  <si>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</si>
  <si>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</si>
  <si>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</si>
  <si>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</si>
  <si>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</si>
  <si>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</si>
  <si>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</si>
  <si>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</si>
  <si>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</si>
  <si>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</si>
  <si>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</si>
  <si>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</si>
  <si>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</si>
  <si>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</si>
  <si>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</si>
  <si>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</si>
  <si>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</si>
  <si>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</si>
  <si>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</si>
  <si>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</si>
  <si>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</si>
  <si>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</si>
  <si>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</si>
  <si>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</si>
  <si>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</si>
  <si>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</si>
  <si>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</si>
  <si>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</si>
  <si>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</si>
  <si>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</si>
  <si>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</si>
  <si>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</si>
  <si>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</si>
  <si>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</si>
  <si>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</si>
  <si>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</si>
  <si>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</si>
  <si>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</si>
  <si>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</si>
  <si>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</si>
  <si>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</si>
  <si>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</si>
  <si>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</si>
  <si>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</si>
  <si>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</si>
  <si>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</si>
  <si>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</si>
  <si>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</si>
  <si>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</si>
  <si>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</si>
  <si>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</si>
  <si>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</si>
  <si>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</si>
  <si>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</si>
  <si>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</si>
  <si>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</si>
  <si>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</si>
  <si>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</si>
  <si>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</si>
  <si>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</si>
  <si>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</si>
  <si>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</si>
  <si>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</si>
  <si>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</si>
  <si>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</si>
  <si>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</si>
  <si>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</si>
  <si>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</si>
  <si>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</si>
  <si>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</si>
  <si>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</si>
  <si>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</si>
  <si>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</si>
  <si>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</si>
  <si>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</si>
  <si>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</si>
  <si>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</si>
  <si>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</si>
  <si>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</si>
  <si>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</si>
  <si>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</si>
  <si>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</si>
  <si>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</si>
  <si>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</si>
  <si>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</si>
  <si>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</si>
  <si>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</si>
  <si>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</si>
  <si>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</si>
  <si>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</si>
  <si>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</si>
  <si>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</si>
  <si>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</si>
  <si>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</si>
  <si>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</si>
  <si>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</si>
  <si>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</si>
  <si>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</si>
  <si>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</si>
  <si>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</si>
  <si>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</si>
  <si>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</si>
  <si>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</si>
  <si>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</si>
  <si>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</si>
  <si>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</si>
  <si>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</si>
  <si>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</si>
  <si>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</si>
  <si>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</si>
  <si>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</si>
  <si>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</si>
  <si>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</si>
  <si>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</si>
  <si>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</si>
  <si>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</si>
  <si>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</si>
  <si>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</si>
  <si>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</si>
  <si>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</si>
  <si>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</si>
  <si>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</si>
  <si>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</si>
  <si>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</si>
  <si>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</si>
  <si>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</si>
  <si>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</si>
  <si>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</si>
  <si>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</si>
  <si>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</si>
  <si>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</si>
  <si>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</si>
  <si>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</si>
  <si>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</si>
  <si>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</si>
  <si>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</si>
  <si>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</si>
  <si>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</si>
  <si>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</si>
  <si>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</si>
  <si>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</si>
  <si>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</si>
  <si>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</si>
  <si>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</si>
  <si>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</si>
  <si>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</si>
  <si>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</si>
  <si>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</si>
  <si>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</si>
  <si>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</si>
  <si>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</si>
  <si>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</si>
  <si>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</si>
  <si>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</si>
  <si>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</si>
  <si>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</si>
  <si>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</si>
  <si>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</si>
  <si>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</si>
  <si>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</si>
  <si>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</si>
  <si>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</si>
  <si>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</si>
  <si>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</si>
  <si>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</si>
  <si>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</si>
  <si>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</si>
  <si>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</si>
  <si>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</si>
  <si>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</si>
  <si>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</si>
  <si>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</si>
  <si>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</si>
  <si>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</si>
  <si>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</si>
  <si>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</si>
  <si>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</si>
  <si>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</si>
  <si>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</si>
  <si>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</si>
  <si>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</si>
  <si>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</si>
  <si>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</si>
  <si>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</si>
  <si>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</si>
  <si>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</si>
  <si>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</si>
  <si>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</si>
  <si>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</si>
  <si>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</si>
  <si>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</si>
  <si>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</si>
  <si>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</si>
  <si>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</si>
  <si>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</si>
  <si>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</si>
  <si>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</si>
  <si>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</si>
  <si>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</si>
  <si>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</si>
  <si>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</si>
  <si>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</si>
  <si>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</si>
  <si>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</si>
  <si>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</si>
  <si>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</si>
  <si>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</si>
  <si>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</si>
  <si>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</si>
  <si>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</si>
  <si>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</si>
  <si>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</si>
  <si>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</si>
  <si>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</si>
  <si>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</si>
  <si>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</si>
  <si>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</si>
  <si>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</si>
  <si>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</si>
  <si>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</si>
  <si>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</si>
  <si>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</si>
  <si>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</si>
  <si>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</si>
  <si>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</si>
  <si>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</si>
  <si>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</si>
  <si>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</si>
  <si>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</si>
  <si>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</si>
  <si>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</si>
  <si>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</si>
  <si>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</si>
  <si>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</si>
  <si>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</si>
  <si>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</si>
  <si>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</si>
  <si>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</si>
  <si>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</si>
  <si>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</si>
  <si>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</si>
  <si>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</si>
  <si>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</si>
  <si>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</si>
  <si>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</si>
  <si>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</si>
  <si>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</si>
  <si>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</si>
  <si>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</si>
  <si>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</si>
  <si>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</si>
  <si>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</si>
  <si>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</si>
  <si>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</si>
  <si>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</si>
  <si>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</si>
  <si>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</si>
  <si>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</si>
  <si>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</si>
  <si>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</si>
  <si>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</si>
  <si>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</si>
  <si>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</si>
  <si>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</si>
  <si>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</si>
  <si>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</si>
  <si>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</si>
  <si>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</si>
  <si>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</si>
  <si>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</si>
  <si>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</si>
  <si>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</si>
  <si>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</si>
  <si>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</si>
  <si>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</si>
  <si>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</si>
  <si>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</si>
  <si>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</si>
  <si>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</si>
  <si>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</si>
  <si>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</si>
  <si>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</si>
  <si>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</si>
  <si>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</si>
  <si>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</si>
  <si>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</si>
  <si>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</si>
  <si>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</si>
  <si>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</si>
  <si>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</si>
  <si>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</si>
  <si>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</si>
  <si>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</si>
  <si>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</si>
  <si>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</si>
  <si>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</si>
  <si>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</si>
  <si>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</si>
  <si>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</si>
  <si>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</si>
  <si>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</si>
  <si>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</si>
  <si>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</si>
  <si>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</si>
  <si>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</si>
  <si>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</si>
  <si>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</si>
  <si>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</si>
  <si>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</si>
  <si>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</si>
  <si>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</si>
  <si>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</si>
  <si>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</si>
  <si>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</si>
  <si>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</si>
  <si>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</si>
  <si>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</si>
  <si>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</si>
  <si>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</si>
  <si>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</si>
  <si>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</si>
  <si>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</si>
  <si>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</si>
  <si>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</si>
  <si>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</si>
  <si>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</si>
  <si>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</si>
  <si>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</si>
  <si>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</si>
  <si>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</si>
  <si>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</si>
  <si>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</si>
  <si>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</si>
  <si>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</si>
  <si>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</si>
  <si>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</si>
  <si>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</si>
  <si>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</si>
  <si>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</si>
  <si>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</si>
  <si>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</si>
  <si>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</si>
  <si>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</si>
  <si>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</si>
  <si>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</si>
  <si>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</si>
  <si>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</si>
  <si>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</si>
  <si>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</si>
  <si>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</si>
  <si>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</si>
  <si>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</si>
  <si>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</si>
  <si>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</si>
  <si>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</si>
  <si>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</si>
  <si>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</si>
  <si>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</si>
  <si>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</si>
  <si>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</si>
  <si>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</si>
  <si>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</si>
  <si>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</si>
  <si>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</si>
  <si>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</si>
  <si>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</si>
  <si>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</si>
  <si>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</si>
  <si>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</si>
  <si>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</si>
  <si>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</si>
  <si>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</si>
  <si>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</si>
  <si>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</si>
  <si>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</si>
  <si>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</si>
  <si>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</si>
  <si>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</si>
  <si>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</si>
  <si>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</si>
  <si>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</si>
  <si>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</si>
  <si>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</si>
  <si>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</si>
  <si>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</si>
  <si>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</si>
  <si>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</si>
  <si>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</si>
  <si>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</si>
  <si>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</si>
  <si>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</si>
  <si>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</si>
  <si>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</si>
  <si>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</si>
  <si>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</si>
  <si>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</si>
  <si>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</si>
  <si>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</si>
  <si>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</si>
  <si>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</si>
  <si>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</si>
  <si>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</si>
  <si>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</si>
  <si>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</si>
  <si>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</si>
  <si>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</si>
  <si>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</si>
  <si>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</si>
  <si>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</si>
  <si>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</si>
  <si>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</si>
  <si>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</si>
  <si>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</si>
  <si>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</si>
  <si>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</si>
  <si>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</si>
  <si>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</si>
  <si>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</si>
  <si>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</si>
  <si>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</si>
  <si>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</si>
  <si>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</si>
  <si>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</si>
  <si>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</si>
  <si>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</si>
  <si>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</si>
  <si>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</si>
  <si>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</si>
  <si>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</si>
  <si>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</si>
  <si>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</si>
  <si>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</si>
  <si>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</si>
  <si>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</si>
  <si>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</si>
  <si>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</si>
  <si>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</si>
  <si>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</si>
  <si>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</si>
  <si>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</si>
  <si>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</si>
  <si>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</si>
  <si>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</si>
  <si>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</si>
  <si>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</si>
  <si>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</si>
  <si>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</si>
  <si>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</si>
  <si>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</si>
  <si>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</si>
  <si>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</si>
  <si>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</si>
  <si>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</si>
  <si>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</si>
  <si>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</si>
  <si>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</si>
  <si>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</si>
  <si>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</si>
  <si>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</si>
  <si>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</si>
  <si>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</si>
  <si>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</si>
  <si>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</si>
  <si>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</si>
  <si>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</si>
  <si>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</si>
  <si>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</si>
  <si>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</si>
  <si>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</si>
  <si>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</si>
  <si>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</si>
  <si>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</si>
  <si>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</si>
  <si>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</si>
  <si>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</si>
  <si>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</si>
  <si>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</si>
  <si>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</si>
  <si>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</si>
  <si>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</si>
  <si>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</si>
  <si>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</si>
  <si>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</si>
  <si>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</si>
  <si>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</si>
  <si>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</si>
  <si>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</si>
  <si>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</si>
  <si>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</si>
  <si>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</si>
  <si>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</si>
  <si>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</si>
  <si>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</si>
  <si>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</si>
  <si>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</si>
  <si>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</si>
  <si>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</si>
  <si>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</si>
  <si>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</si>
  <si>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</si>
  <si>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</si>
  <si>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</si>
  <si>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</si>
  <si>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</si>
  <si>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</si>
  <si>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</si>
  <si>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</si>
  <si>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</si>
  <si>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</si>
  <si>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</si>
  <si>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</si>
  <si>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</si>
  <si>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</si>
  <si>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</si>
  <si>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</si>
  <si>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</si>
  <si>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</si>
  <si>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</si>
  <si>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</si>
  <si>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</si>
  <si>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</si>
  <si>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</si>
  <si>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</si>
  <si>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</si>
  <si>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</si>
  <si>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</si>
  <si>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</si>
  <si>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</si>
  <si>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</si>
  <si>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</si>
  <si>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</si>
  <si>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</si>
  <si>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</si>
  <si>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</si>
  <si>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</si>
  <si>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</si>
  <si>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</si>
  <si>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</si>
  <si>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</si>
  <si>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</si>
  <si>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</si>
  <si>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</si>
  <si>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</si>
  <si>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</si>
  <si>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</si>
  <si>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</si>
  <si>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</si>
  <si>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</si>
  <si>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</si>
  <si>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</si>
  <si>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</si>
  <si>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</si>
  <si>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</si>
  <si>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</si>
  <si>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</si>
  <si>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</si>
  <si>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</si>
  <si>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</si>
  <si>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</si>
  <si>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</si>
  <si>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</si>
  <si>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</si>
  <si>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</si>
  <si>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</si>
  <si>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</si>
  <si>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</si>
  <si>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</si>
  <si>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</si>
  <si>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</si>
  <si>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</si>
  <si>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</si>
  <si>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</si>
  <si>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</si>
  <si>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</si>
  <si>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</si>
  <si>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</si>
  <si>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</si>
  <si>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</si>
  <si>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</si>
  <si>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</si>
  <si>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</si>
  <si>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</si>
  <si>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</si>
  <si>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</si>
  <si>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</si>
  <si>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</si>
  <si>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</si>
  <si>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</si>
  <si>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</si>
  <si>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</si>
  <si>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</si>
  <si>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</si>
  <si>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</si>
  <si>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</si>
  <si>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</si>
  <si>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</si>
  <si>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</si>
  <si>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</si>
  <si>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</si>
  <si>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</si>
  <si>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</si>
  <si>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</si>
  <si>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</si>
  <si>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</si>
  <si>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</si>
  <si>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</si>
  <si>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</si>
  <si>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</si>
  <si>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</si>
  <si>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</si>
  <si>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</si>
  <si>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</si>
  <si>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</si>
  <si>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</si>
  <si>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</si>
  <si>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</si>
  <si>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</si>
  <si>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</si>
  <si>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</si>
  <si>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</si>
  <si>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</si>
  <si>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</si>
  <si>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</si>
  <si>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</si>
  <si>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</si>
  <si>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</si>
  <si>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</si>
  <si>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</si>
  <si>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</si>
  <si>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</si>
  <si>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</si>
  <si>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</si>
  <si>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</si>
  <si>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</si>
  <si>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</si>
  <si>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</si>
  <si>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</si>
  <si>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</si>
  <si>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</si>
  <si>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</si>
  <si>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</si>
  <si>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</si>
  <si>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</si>
  <si>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</si>
  <si>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</si>
  <si>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</si>
  <si>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</si>
  <si>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</si>
  <si>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</si>
  <si>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</si>
  <si>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</si>
  <si>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</si>
  <si>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</si>
  <si>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</si>
  <si>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</si>
  <si>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</si>
  <si>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</si>
  <si>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</si>
  <si>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</si>
  <si>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</si>
  <si>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</si>
  <si>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</si>
  <si>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</si>
  <si>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</si>
  <si>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</si>
  <si>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</si>
  <si>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</si>
  <si>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</si>
  <si>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</si>
  <si>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</si>
  <si>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</si>
  <si>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</si>
  <si>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</si>
  <si>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</si>
  <si>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</si>
  <si>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</si>
  <si>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</si>
  <si>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</si>
  <si>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</si>
  <si>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</si>
  <si>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</si>
  <si>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</si>
  <si>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</si>
  <si>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</si>
  <si>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</si>
  <si>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</si>
  <si>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</si>
  <si>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</si>
  <si>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</si>
  <si>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</si>
  <si>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</si>
  <si>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</si>
  <si>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</si>
  <si>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</si>
  <si>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</si>
  <si>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</si>
  <si>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</si>
  <si>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</si>
  <si>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</si>
  <si>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</si>
  <si>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</si>
  <si>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</si>
  <si>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</si>
  <si>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</si>
  <si>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</si>
  <si>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</si>
  <si>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</si>
  <si>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</si>
  <si>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</si>
  <si>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</si>
  <si>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</si>
  <si>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</si>
  <si>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</si>
  <si>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</si>
  <si>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</si>
  <si>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</si>
  <si>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</si>
  <si>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</si>
  <si>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</si>
  <si>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</si>
  <si>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</si>
  <si>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</si>
  <si>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</si>
  <si>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</si>
  <si>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</si>
  <si>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</si>
  <si>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</si>
  <si>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</si>
  <si>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</si>
  <si>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</si>
  <si>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</si>
  <si>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</si>
  <si>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</si>
  <si>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</si>
  <si>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</si>
  <si>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</si>
  <si>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</si>
  <si>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</si>
  <si>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</si>
  <si>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</si>
  <si>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</si>
  <si>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</si>
  <si>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</si>
  <si>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</si>
  <si>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</si>
  <si>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</si>
  <si>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</si>
  <si>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</si>
  <si>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</si>
  <si>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</si>
  <si>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</si>
  <si>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</si>
  <si>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</si>
  <si>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</si>
  <si>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</si>
  <si>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</si>
  <si>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</si>
  <si>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</si>
  <si>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</si>
  <si>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</si>
  <si>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</si>
  <si>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</si>
  <si>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</si>
  <si>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</si>
  <si>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</si>
  <si>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</si>
  <si>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</si>
  <si>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</si>
  <si>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</si>
  <si>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</si>
  <si>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</si>
  <si>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</si>
  <si>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</si>
  <si>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</si>
  <si>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</si>
  <si>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</si>
  <si>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</si>
  <si>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</si>
  <si>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</si>
  <si>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</si>
  <si>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</si>
  <si>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</si>
  <si>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</si>
  <si>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</si>
  <si>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</si>
  <si>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</si>
  <si>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</si>
  <si>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</si>
  <si>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</si>
  <si>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</si>
  <si>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</si>
  <si>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</si>
  <si>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</si>
  <si>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</si>
  <si>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</si>
  <si>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</si>
  <si>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</si>
  <si>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</si>
  <si>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</si>
  <si>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</si>
  <si>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</si>
  <si>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</si>
  <si>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</si>
  <si>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</si>
  <si>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</si>
  <si>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</si>
  <si>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</si>
  <si>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</si>
  <si>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</si>
  <si>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</si>
  <si>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</si>
  <si>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</si>
  <si>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</si>
  <si>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</si>
  <si>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</si>
  <si>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</si>
  <si>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</si>
  <si>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</si>
  <si>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</si>
  <si>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</si>
  <si>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</si>
  <si>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</si>
  <si>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</si>
  <si>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</si>
  <si>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</si>
  <si>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</si>
  <si>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</si>
  <si>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</si>
  <si>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</si>
  <si>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</si>
  <si>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</si>
  <si>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</si>
  <si>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</si>
  <si>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</si>
  <si>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</si>
  <si>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</si>
  <si>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</si>
  <si>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</si>
  <si>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</si>
  <si>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</si>
  <si>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</si>
  <si>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</si>
  <si>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</si>
  <si>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</si>
  <si>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</si>
  <si>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</si>
  <si>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</si>
  <si>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</si>
  <si>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</si>
  <si>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</si>
  <si>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</si>
  <si>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</si>
  <si>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</si>
  <si>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</si>
  <si>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</si>
  <si>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</si>
  <si>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</si>
  <si>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</si>
  <si>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</si>
  <si>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</si>
  <si>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</si>
  <si>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</si>
  <si>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</si>
  <si>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</si>
  <si>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</si>
  <si>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</si>
  <si>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</si>
  <si>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</si>
  <si>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</si>
  <si>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</si>
  <si>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</si>
  <si>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</si>
  <si>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</si>
  <si>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</si>
  <si>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</si>
  <si>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</si>
  <si>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</si>
  <si>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</si>
  <si>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</si>
  <si>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</si>
  <si>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</si>
  <si>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</si>
  <si>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</si>
  <si>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</si>
  <si>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</si>
  <si>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</si>
  <si>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</si>
  <si>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</si>
  <si>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</si>
  <si>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</si>
  <si>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</si>
  <si>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</si>
  <si>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</si>
  <si>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</si>
  <si>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</si>
  <si>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</si>
  <si>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</si>
  <si>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</si>
  <si>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</si>
  <si>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</si>
  <si>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</si>
  <si>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</si>
  <si>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</si>
  <si>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</si>
  <si>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</si>
  <si>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</si>
  <si>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</si>
  <si>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</si>
  <si>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</si>
  <si>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</si>
  <si>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</si>
  <si>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</si>
  <si>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</si>
  <si>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</si>
  <si>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</si>
  <si>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</si>
  <si>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</si>
  <si>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</si>
  <si>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</si>
  <si>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</si>
  <si>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</si>
  <si>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</si>
  <si>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</si>
  <si>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</si>
  <si>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</si>
  <si>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</si>
  <si>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</si>
  <si>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</si>
  <si>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</si>
  <si>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</si>
  <si>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</si>
  <si>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</si>
  <si>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</si>
  <si>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</si>
  <si>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</si>
  <si>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</si>
  <si>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</si>
  <si>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</si>
  <si>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</si>
  <si>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</si>
  <si>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</si>
  <si>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</si>
  <si>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</si>
  <si>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</si>
  <si>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</si>
  <si>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</si>
  <si>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</si>
  <si>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</si>
  <si>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</si>
  <si>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</si>
  <si>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</si>
  <si>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</si>
  <si>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</si>
  <si>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</si>
  <si>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</si>
  <si>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</si>
  <si>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</si>
  <si>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</si>
  <si>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</si>
  <si>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</si>
  <si>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</si>
  <si>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</si>
  <si>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</si>
  <si>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</si>
  <si>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</si>
  <si>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</si>
  <si>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</si>
  <si>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</si>
  <si>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</si>
  <si>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</si>
  <si>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</si>
  <si>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</si>
  <si>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</si>
  <si>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</si>
  <si>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</si>
  <si>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</si>
  <si>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</si>
  <si>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</si>
  <si>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</si>
  <si>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</si>
  <si>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</si>
  <si>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</si>
  <si>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</si>
  <si>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</si>
  <si>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</si>
  <si>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</si>
  <si>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</si>
  <si>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</si>
  <si>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</si>
  <si>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</si>
  <si>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</si>
  <si>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</si>
  <si>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</si>
  <si>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</si>
  <si>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</si>
  <si>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</si>
  <si>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</si>
  <si>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</si>
  <si>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</si>
  <si>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</si>
  <si>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</si>
  <si>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</si>
  <si>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</si>
  <si>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</si>
  <si>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</si>
  <si>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</si>
  <si>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</si>
  <si>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</si>
  <si>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</si>
  <si>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</si>
  <si>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</si>
  <si>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</si>
  <si>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</si>
  <si>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</si>
  <si>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</si>
  <si>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</si>
  <si>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</si>
  <si>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</si>
  <si>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</si>
  <si>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</si>
  <si>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</si>
  <si>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</si>
  <si>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</si>
  <si>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</si>
  <si>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</si>
  <si>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</si>
  <si>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</si>
  <si>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</si>
  <si>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</si>
  <si>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</si>
  <si>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</si>
  <si>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</si>
  <si>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</si>
  <si>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</si>
  <si>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</si>
  <si>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</si>
  <si>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</si>
  <si>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</si>
  <si>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</si>
  <si>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</si>
  <si>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</si>
  <si>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</si>
  <si>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</si>
  <si>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</si>
  <si>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</si>
  <si>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</si>
  <si>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</si>
  <si>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</si>
  <si>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</si>
  <si>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</si>
  <si>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</si>
  <si>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</si>
  <si>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</si>
  <si>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</si>
  <si>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</si>
  <si>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</si>
  <si>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</si>
  <si>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</si>
  <si>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</si>
  <si>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</si>
  <si>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</si>
  <si>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</si>
  <si>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</si>
  <si>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</si>
  <si>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</si>
  <si>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</si>
  <si>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</si>
  <si>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</si>
  <si>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</si>
  <si>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</si>
  <si>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</si>
  <si>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</si>
  <si>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</si>
  <si>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</si>
  <si>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</si>
  <si>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</si>
  <si>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</si>
  <si>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</si>
  <si>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</si>
  <si>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</si>
  <si>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</si>
  <si>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</si>
  <si>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</si>
  <si>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</si>
  <si>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</si>
  <si>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</si>
  <si>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</si>
  <si>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</si>
  <si>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</si>
  <si>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</si>
  <si>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</si>
  <si>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</si>
  <si>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</si>
  <si>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</si>
  <si>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</si>
  <si>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</si>
  <si>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</si>
  <si>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</si>
  <si>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</si>
  <si>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</si>
  <si>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</si>
  <si>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</si>
  <si>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</si>
  <si>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</si>
  <si>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</si>
  <si>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</si>
  <si>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</si>
  <si>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</si>
  <si>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</si>
  <si>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</si>
  <si>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</si>
  <si>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</si>
  <si>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</si>
  <si>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</si>
  <si>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</si>
  <si>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</si>
  <si>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</si>
  <si>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</si>
  <si>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</si>
  <si>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</si>
  <si>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</si>
  <si>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</si>
  <si>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</si>
  <si>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</si>
  <si>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</si>
  <si>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</si>
  <si>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</si>
  <si>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</si>
  <si>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</si>
  <si>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</si>
  <si>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</si>
  <si>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</si>
  <si>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</si>
  <si>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</si>
  <si>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</si>
  <si>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</si>
  <si>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</si>
  <si>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</si>
  <si>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</si>
  <si>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</si>
  <si>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</si>
  <si>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</si>
  <si>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</si>
  <si>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</si>
  <si>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</si>
  <si>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</si>
  <si>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</si>
  <si>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</si>
  <si>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</si>
  <si>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</si>
  <si>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</si>
  <si>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</si>
  <si>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</si>
  <si>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</si>
  <si>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</si>
  <si>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</si>
  <si>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</si>
  <si>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</si>
  <si>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</si>
  <si>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</si>
  <si>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</si>
  <si>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</si>
  <si>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</si>
  <si>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</si>
  <si>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</si>
  <si>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</si>
  <si>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</si>
  <si>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</si>
  <si>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</si>
  <si>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</si>
  <si>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</si>
  <si>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</si>
  <si>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</si>
  <si>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</si>
  <si>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</si>
  <si>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</si>
  <si>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</si>
  <si>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</si>
  <si>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</si>
  <si>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</si>
  <si>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</si>
  <si>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</si>
  <si>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</si>
  <si>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</si>
  <si>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</si>
  <si>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</si>
  <si>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</si>
  <si>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</si>
  <si>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</si>
  <si>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</si>
  <si>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</si>
  <si>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</si>
  <si>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</si>
  <si>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</si>
  <si>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</si>
  <si>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</si>
  <si>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</si>
  <si>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</si>
  <si>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</si>
  <si>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</si>
  <si>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</si>
  <si>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</si>
  <si>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</si>
  <si>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</si>
  <si>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</si>
  <si>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</si>
  <si>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</si>
  <si>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</si>
  <si>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</si>
  <si>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</si>
  <si>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</si>
  <si>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</si>
  <si>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</si>
  <si>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</si>
  <si>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</si>
  <si>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</si>
  <si>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</si>
  <si>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</si>
  <si>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</si>
  <si>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</si>
  <si>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</si>
  <si>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</si>
  <si>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</si>
  <si>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</si>
  <si>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</si>
  <si>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</si>
  <si>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</si>
  <si>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</si>
  <si>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</si>
  <si>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</si>
  <si>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</si>
  <si>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</si>
  <si>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</si>
  <si>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</si>
  <si>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</si>
  <si>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</si>
  <si>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</si>
  <si>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</si>
  <si>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</si>
  <si>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</si>
  <si>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</si>
  <si>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</si>
  <si>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</si>
  <si>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</si>
  <si>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</si>
  <si>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</si>
  <si>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</si>
  <si>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</si>
  <si>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</si>
  <si>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</si>
  <si>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</si>
  <si>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</si>
  <si>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</si>
  <si>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</si>
  <si>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</si>
  <si>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</si>
  <si>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</si>
  <si>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</si>
  <si>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</si>
  <si>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</si>
  <si>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</si>
  <si>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</si>
  <si>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</si>
  <si>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</si>
  <si>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</si>
  <si>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</si>
  <si>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</si>
  <si>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</si>
  <si>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</si>
  <si>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</si>
  <si>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</si>
  <si>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</si>
  <si>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</si>
  <si>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</si>
  <si>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</si>
  <si>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</si>
  <si>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</si>
  <si>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</si>
  <si>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</si>
  <si>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</si>
  <si>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</si>
  <si>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</si>
  <si>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</si>
  <si>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</si>
  <si>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</si>
  <si>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</si>
  <si>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</si>
  <si>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</si>
  <si>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</si>
  <si>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</si>
  <si>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</si>
  <si>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</si>
  <si>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</si>
  <si>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</si>
  <si>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</si>
  <si>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</si>
  <si>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</si>
  <si>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</si>
  <si>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</si>
  <si>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</si>
  <si>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</si>
  <si>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</si>
  <si>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</si>
  <si>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</si>
  <si>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</si>
  <si>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</si>
  <si>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</si>
  <si>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</si>
  <si>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</si>
  <si>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</si>
  <si>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</si>
  <si>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</si>
  <si>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</si>
  <si>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</si>
  <si>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</si>
  <si>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</si>
  <si>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</si>
  <si>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</si>
  <si>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</si>
  <si>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</si>
  <si>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</si>
  <si>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</si>
  <si>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</si>
  <si>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</si>
  <si>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</si>
  <si>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</si>
  <si>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</si>
  <si>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</si>
  <si>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</si>
  <si>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</si>
  <si>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</si>
  <si>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</si>
  <si>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</si>
  <si>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</si>
  <si>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</si>
  <si>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</si>
  <si>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</si>
  <si>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</si>
  <si>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</si>
  <si>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</si>
  <si>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</si>
  <si>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</si>
  <si>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</si>
  <si>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</si>
  <si>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</si>
  <si>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</si>
  <si>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</si>
  <si>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</si>
  <si>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</si>
  <si>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</si>
  <si>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</si>
  <si>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</si>
  <si>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</si>
  <si>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</si>
  <si>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</si>
  <si>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</si>
  <si>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</si>
  <si>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</si>
  <si>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</si>
  <si>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</si>
  <si>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</si>
  <si>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</si>
  <si>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</si>
  <si>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</si>
  <si>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</si>
  <si>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</si>
  <si>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</si>
  <si>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</si>
  <si>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</si>
  <si>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</si>
  <si>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</si>
  <si>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</si>
  <si>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</si>
  <si>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</si>
  <si>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</si>
  <si>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</si>
  <si>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</si>
  <si>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</si>
  <si>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</si>
  <si>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</si>
  <si>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</si>
  <si>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</si>
  <si>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</si>
  <si>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</si>
  <si>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</si>
  <si>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</si>
  <si>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</si>
  <si>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</si>
  <si>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</si>
  <si>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</si>
  <si>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</si>
  <si>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</si>
  <si>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</si>
  <si>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</si>
  <si>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</si>
  <si>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</si>
  <si>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</si>
  <si>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</si>
  <si>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</si>
  <si>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</si>
  <si>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</si>
  <si>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</si>
  <si>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</si>
  <si>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</si>
  <si>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</si>
  <si>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</si>
  <si>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</si>
  <si>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</si>
  <si>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</si>
  <si>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</si>
  <si>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</si>
  <si>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</si>
  <si>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</si>
  <si>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</si>
  <si>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</si>
  <si>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</si>
  <si>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</si>
  <si>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</si>
  <si>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</si>
  <si>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</si>
  <si>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</si>
  <si>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</si>
  <si>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</si>
  <si>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</si>
  <si>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</si>
  <si>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</si>
  <si>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</si>
  <si>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</si>
  <si>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</si>
  <si>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</si>
  <si>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</si>
  <si>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</si>
  <si>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</si>
  <si>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</si>
  <si>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</si>
  <si>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</si>
  <si>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</si>
  <si>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</si>
  <si>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</si>
  <si>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</si>
  <si>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</si>
  <si>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</si>
  <si>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</si>
  <si>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</si>
  <si>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</si>
  <si>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</si>
  <si>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</si>
  <si>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</si>
  <si>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</si>
  <si>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</si>
  <si>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</si>
  <si>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</si>
  <si>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</si>
  <si>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</si>
  <si>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</si>
  <si>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</si>
  <si>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</si>
  <si>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</si>
  <si>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</si>
  <si>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</si>
  <si>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</si>
  <si>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</si>
  <si>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</si>
  <si>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</si>
  <si>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</si>
  <si>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</si>
  <si>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</si>
  <si>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</si>
  <si>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</si>
  <si>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</si>
  <si>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</si>
  <si>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</si>
  <si>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</si>
  <si>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</si>
  <si>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</si>
  <si>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</si>
  <si>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</si>
  <si>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</si>
  <si>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</si>
  <si>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</si>
  <si>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</si>
  <si>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</si>
  <si>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</si>
  <si>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</si>
  <si>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</si>
  <si>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</si>
  <si>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</si>
  <si>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</si>
  <si>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</si>
  <si>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</si>
  <si>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</si>
  <si>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</si>
  <si>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</si>
  <si>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</si>
  <si>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</si>
  <si>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</si>
  <si>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</si>
  <si>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</si>
  <si>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</si>
  <si>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</si>
  <si>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</si>
  <si>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</si>
  <si>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</si>
  <si>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</si>
  <si>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</si>
  <si>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</si>
  <si>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</si>
  <si>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</si>
  <si>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</si>
  <si>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</si>
  <si>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</si>
  <si>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</si>
  <si>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</si>
  <si>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</si>
  <si>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</si>
  <si>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</si>
  <si>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</si>
  <si>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</si>
  <si>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</si>
  <si>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</si>
  <si>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</si>
  <si>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</si>
  <si>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</si>
  <si>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</si>
  <si>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</si>
  <si>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</si>
  <si>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</si>
  <si>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</si>
  <si>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</si>
  <si>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</si>
  <si>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</si>
  <si>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</si>
  <si>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</si>
  <si>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</si>
  <si>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</si>
  <si>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</si>
  <si>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</si>
  <si>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</si>
  <si>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</si>
  <si>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</si>
  <si>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</si>
  <si>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</si>
  <si>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</si>
  <si>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</si>
  <si>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</si>
  <si>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</si>
  <si>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</si>
  <si>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</si>
  <si>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</si>
  <si>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</si>
  <si>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</si>
  <si>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</si>
  <si>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</si>
  <si>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</si>
  <si>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</si>
  <si>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</si>
  <si>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</si>
  <si>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</si>
  <si>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</si>
  <si>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</si>
  <si>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</si>
  <si>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</si>
  <si>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</si>
  <si>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</si>
  <si>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</si>
  <si>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</si>
  <si>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</si>
  <si>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</si>
  <si>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</si>
  <si>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</si>
  <si>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</si>
  <si>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</si>
  <si>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</si>
  <si>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</si>
  <si>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</si>
  <si>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</si>
  <si>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</si>
  <si>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</si>
  <si>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</si>
  <si>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</si>
  <si>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</si>
  <si>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</si>
  <si>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</si>
  <si>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</si>
  <si>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</si>
  <si>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</si>
  <si>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</si>
  <si>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</si>
  <si>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</si>
  <si>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</si>
  <si>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</si>
  <si>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</si>
  <si>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</si>
  <si>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</si>
  <si>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</si>
  <si>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</si>
  <si>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</si>
  <si>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</si>
  <si>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</si>
  <si>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</si>
  <si>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</si>
  <si>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</si>
  <si>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</si>
  <si>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</si>
  <si>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</si>
  <si>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</si>
  <si>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</si>
  <si>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</si>
  <si>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</si>
  <si>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</si>
  <si>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</si>
  <si>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</si>
  <si>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</si>
  <si>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</si>
  <si>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</si>
  <si>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</si>
  <si>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</si>
  <si>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</si>
  <si>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</si>
  <si>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</si>
  <si>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</si>
  <si>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</si>
  <si>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</si>
  <si>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</si>
  <si>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</si>
  <si>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</si>
  <si>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</si>
  <si>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</si>
  <si>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</si>
  <si>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</si>
  <si>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</si>
  <si>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</si>
  <si>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</si>
  <si>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</si>
  <si>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</si>
  <si>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</si>
  <si>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</si>
  <si>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</si>
  <si>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</si>
  <si>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</si>
  <si>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</si>
  <si>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</si>
  <si>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</si>
  <si>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</si>
  <si>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</si>
  <si>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</si>
  <si>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</si>
  <si>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</si>
  <si>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</si>
  <si>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</si>
  <si>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</si>
  <si>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</si>
  <si>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</si>
  <si>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</si>
  <si>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</si>
  <si>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</si>
  <si>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</si>
  <si>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</si>
  <si>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</si>
  <si>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</si>
  <si>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</si>
  <si>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</si>
  <si>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</si>
  <si>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</si>
  <si>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</si>
  <si>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</si>
  <si>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</si>
  <si>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</si>
  <si>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</si>
  <si>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</si>
  <si>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</si>
  <si>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</si>
  <si>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</si>
  <si>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</si>
  <si>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</si>
  <si>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</si>
  <si>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</si>
  <si>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</si>
  <si>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</si>
  <si>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</si>
  <si>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</si>
  <si>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</si>
  <si>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</si>
  <si>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</si>
  <si>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</si>
  <si>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</si>
  <si>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</si>
  <si>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</si>
  <si>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</si>
  <si>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</si>
  <si>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</si>
  <si>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</si>
  <si>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</si>
  <si>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</si>
  <si>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</si>
  <si>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</si>
  <si>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</si>
  <si>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</si>
  <si>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</si>
  <si>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</si>
  <si>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</si>
  <si>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</si>
  <si>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</si>
  <si>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</si>
  <si>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</si>
  <si>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</si>
  <si>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</si>
  <si>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</si>
  <si>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</si>
  <si>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</si>
  <si>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</si>
  <si>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</si>
  <si>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</si>
  <si>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</si>
  <si>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</si>
  <si>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</si>
  <si>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</si>
  <si>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</si>
  <si>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</si>
  <si>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</si>
  <si>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</si>
  <si>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</si>
  <si>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</si>
  <si>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</si>
  <si>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</si>
  <si>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</si>
  <si>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</si>
  <si>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</si>
  <si>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</si>
  <si>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</si>
  <si>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</si>
  <si>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</si>
  <si>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</si>
  <si>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</si>
  <si>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</si>
  <si>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</si>
  <si>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</si>
  <si>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</si>
  <si>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</si>
  <si>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</si>
  <si>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</si>
  <si>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</si>
  <si>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</si>
  <si>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</si>
  <si>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</si>
  <si>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</si>
  <si>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</si>
  <si>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</si>
  <si>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</si>
  <si>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</si>
  <si>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</si>
  <si>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</si>
  <si>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</si>
  <si>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</si>
  <si>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</si>
  <si>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</si>
  <si>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</si>
  <si>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</si>
  <si>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</si>
  <si>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</si>
  <si>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</si>
  <si>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</si>
  <si>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</si>
  <si>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</si>
  <si>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</si>
  <si>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</si>
  <si>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</si>
  <si>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</si>
  <si>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</si>
  <si>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</si>
  <si>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</si>
  <si>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</si>
  <si>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</si>
  <si>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</si>
  <si>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</si>
  <si>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</si>
  <si>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</si>
  <si>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</si>
  <si>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</si>
  <si>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</si>
  <si>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</si>
  <si>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</si>
  <si>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</si>
  <si>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</si>
  <si>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</si>
  <si>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</si>
  <si>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</si>
  <si>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</si>
  <si>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</si>
  <si>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</si>
  <si>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</si>
  <si>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</si>
  <si>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</si>
  <si>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</si>
  <si>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</si>
  <si>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</si>
  <si>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</si>
  <si>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</si>
  <si>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</si>
  <si>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</si>
  <si>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</si>
  <si>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</si>
  <si>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</si>
  <si>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</si>
  <si>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</si>
  <si>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</si>
  <si>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</si>
  <si>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</si>
  <si>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</si>
  <si>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</si>
  <si>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</si>
  <si>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</si>
  <si>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</si>
  <si>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</si>
  <si>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</si>
  <si>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</si>
  <si>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</si>
  <si>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</si>
  <si>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</si>
  <si>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</si>
  <si>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</si>
  <si>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</si>
  <si>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</si>
  <si>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</si>
  <si>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</si>
  <si>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</si>
  <si>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</si>
  <si>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</si>
  <si>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</si>
  <si>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</si>
  <si>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</si>
  <si>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</si>
  <si>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</si>
  <si>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</si>
  <si>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</si>
  <si>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</si>
  <si>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</si>
  <si>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</si>
  <si>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</si>
  <si>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</si>
  <si>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</si>
  <si>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</si>
  <si>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</si>
  <si>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</si>
  <si>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</si>
  <si>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</si>
  <si>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</si>
  <si>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</si>
  <si>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</si>
  <si>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</si>
  <si>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</si>
  <si>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</si>
  <si>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</si>
  <si>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</si>
  <si>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</si>
  <si>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</si>
  <si>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</si>
  <si>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</si>
  <si>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</si>
  <si>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</si>
  <si>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</si>
  <si>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</si>
  <si>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</si>
  <si>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</si>
  <si>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</si>
  <si>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</si>
  <si>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</si>
  <si>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</si>
  <si>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</si>
  <si>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</si>
  <si>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</si>
  <si>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</si>
  <si>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</si>
  <si>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</si>
  <si>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</si>
  <si>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</si>
  <si>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</si>
  <si>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</si>
  <si>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</si>
  <si>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</si>
  <si>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</si>
  <si>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</si>
  <si>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</si>
  <si>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</si>
  <si>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</si>
  <si>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</si>
  <si>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</si>
  <si>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</si>
  <si>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</si>
  <si>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</si>
  <si>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</si>
  <si>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</si>
  <si>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</si>
  <si>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</si>
  <si>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</si>
  <si>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</si>
  <si>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</si>
  <si>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</si>
  <si>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</si>
  <si>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</si>
  <si>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</si>
  <si>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</si>
  <si>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</si>
  <si>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</si>
  <si>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</si>
  <si>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</si>
  <si>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</si>
  <si>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</si>
  <si>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</si>
  <si>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</si>
  <si>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</si>
  <si>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</si>
  <si>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</si>
  <si>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</si>
  <si>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</si>
  <si>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</si>
  <si>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</si>
  <si>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</si>
  <si>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</si>
  <si>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</si>
  <si>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</si>
  <si>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</si>
  <si>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</si>
  <si>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</si>
  <si>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</si>
  <si>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</si>
  <si>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</si>
  <si>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</si>
  <si>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</si>
  <si>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</si>
  <si>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</si>
  <si>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</si>
  <si>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</si>
  <si>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</si>
  <si>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</si>
  <si>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</si>
  <si>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</si>
  <si>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</si>
  <si>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</si>
  <si>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</si>
  <si>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</si>
  <si>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</si>
  <si>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</si>
  <si>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</si>
  <si>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</si>
  <si>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</si>
  <si>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</si>
  <si>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</si>
  <si>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</si>
  <si>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</si>
  <si>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</si>
  <si>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</si>
  <si>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</si>
  <si>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</si>
  <si>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</si>
  <si>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</si>
  <si>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</si>
  <si>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</si>
  <si>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</si>
  <si>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</si>
  <si>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</si>
  <si>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</si>
  <si>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</si>
  <si>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</si>
  <si>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</si>
  <si>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</si>
  <si>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</si>
  <si>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</si>
  <si>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</si>
  <si>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</si>
  <si>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</si>
  <si>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</si>
  <si>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</si>
  <si>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</si>
  <si>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</si>
  <si>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</si>
  <si>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</si>
  <si>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</si>
  <si>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</si>
  <si>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</si>
  <si>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</si>
  <si>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</si>
  <si>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</si>
  <si>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</si>
  <si>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</si>
  <si>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</si>
  <si>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</si>
  <si>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</si>
  <si>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</si>
  <si>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</si>
  <si>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</si>
  <si>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</si>
  <si>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</si>
  <si>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</si>
  <si>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</si>
  <si>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</si>
  <si>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</si>
  <si>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</si>
  <si>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</si>
  <si>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</si>
  <si>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</si>
  <si>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</si>
  <si>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</si>
  <si>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</si>
  <si>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</si>
  <si>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</si>
  <si>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</si>
  <si>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</si>
  <si>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</si>
  <si>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</si>
  <si>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</si>
  <si>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</si>
  <si>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</si>
  <si>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</si>
  <si>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</si>
  <si>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</si>
  <si>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</si>
  <si>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</si>
  <si>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</si>
  <si>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</si>
  <si>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</si>
  <si>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</si>
  <si>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</si>
  <si>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</si>
  <si>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</si>
  <si>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</si>
  <si>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</si>
  <si>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</si>
  <si>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</si>
  <si>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</si>
  <si>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</si>
  <si>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</si>
  <si>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</si>
  <si>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</si>
  <si>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</si>
  <si>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</si>
  <si>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</si>
  <si>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</si>
  <si>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</si>
  <si>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</si>
  <si>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</si>
  <si>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</si>
  <si>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</si>
  <si>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</si>
  <si>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</si>
  <si>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</si>
  <si>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</si>
  <si>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</si>
  <si>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</si>
  <si>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</si>
  <si>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</si>
  <si>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</si>
  <si>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</si>
  <si>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</si>
  <si>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</si>
  <si>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</si>
  <si>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</si>
  <si>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</si>
  <si>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</si>
  <si>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</si>
  <si>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</si>
  <si>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</si>
  <si>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</si>
  <si>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</si>
  <si>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</si>
  <si>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</si>
  <si>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</si>
  <si>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</si>
  <si>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</si>
  <si>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</si>
  <si>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</si>
  <si>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</si>
  <si>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</si>
  <si>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</si>
  <si>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</si>
  <si>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</si>
  <si>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</si>
  <si>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</si>
  <si>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</si>
  <si>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</si>
  <si>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</si>
  <si>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</si>
  <si>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</si>
  <si>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</si>
  <si>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</si>
  <si>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</si>
  <si>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</si>
  <si>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</si>
  <si>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</si>
  <si>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</si>
  <si>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</si>
  <si>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</si>
  <si>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</si>
  <si>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</si>
  <si>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</si>
  <si>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</si>
  <si>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</si>
  <si>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</si>
  <si>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</si>
  <si>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</si>
  <si>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</si>
  <si>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</si>
  <si>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</si>
  <si>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</si>
  <si>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</si>
  <si>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</si>
  <si>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</si>
  <si>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</si>
  <si>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</si>
  <si>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</si>
  <si>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</si>
  <si>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</si>
  <si>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</si>
  <si>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</si>
  <si>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</si>
  <si>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</si>
  <si>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</si>
  <si>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</si>
  <si>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</si>
  <si>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</si>
  <si>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</si>
  <si>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</si>
  <si>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</si>
  <si>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</si>
  <si>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</si>
  <si>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</si>
  <si>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</si>
  <si>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</si>
  <si>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</si>
  <si>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</si>
  <si>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</si>
  <si>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</si>
  <si>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</si>
  <si>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</si>
  <si>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</si>
  <si>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</si>
  <si>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</si>
  <si>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</si>
  <si>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</si>
  <si>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</si>
  <si>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</si>
  <si>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</si>
  <si>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</si>
  <si>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</si>
  <si>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</si>
  <si>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</si>
  <si>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</si>
  <si>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</si>
  <si>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</si>
  <si>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</si>
  <si>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</si>
  <si>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</si>
  <si>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</si>
  <si>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</si>
  <si>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</si>
  <si>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</si>
  <si>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</si>
  <si>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</si>
  <si>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</si>
  <si>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</si>
  <si>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</si>
  <si>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</si>
  <si>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</si>
  <si>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</si>
  <si>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</si>
  <si>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</si>
  <si>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</si>
  <si>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</si>
  <si>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</si>
  <si>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</si>
  <si>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</si>
  <si>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</si>
  <si>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</si>
  <si>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</si>
  <si>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</si>
  <si>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</si>
  <si>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</si>
  <si>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</si>
  <si>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</si>
  <si>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</si>
  <si>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</si>
  <si>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</si>
  <si>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</si>
  <si>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</si>
  <si>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</si>
  <si>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</si>
  <si>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</si>
  <si>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</si>
  <si>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</si>
  <si>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</si>
  <si>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</si>
  <si>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</si>
  <si>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</si>
  <si>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</si>
  <si>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</si>
  <si>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</si>
  <si>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</si>
  <si>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</si>
  <si>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</si>
  <si>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</si>
  <si>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</si>
  <si>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</si>
  <si>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</si>
  <si>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</si>
  <si>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</si>
  <si>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</si>
  <si>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</si>
  <si>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</si>
  <si>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</si>
  <si>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</si>
  <si>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</si>
  <si>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</si>
  <si>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</si>
  <si>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</si>
  <si>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</si>
  <si>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</si>
  <si>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</si>
  <si>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</si>
  <si>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</si>
  <si>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</si>
  <si>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</si>
  <si>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</si>
  <si>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</si>
  <si>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</si>
  <si>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</si>
  <si>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</si>
  <si>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</si>
  <si>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</si>
  <si>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</si>
  <si>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</si>
  <si>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</si>
  <si>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</si>
  <si>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</si>
  <si>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</si>
  <si>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</si>
  <si>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</si>
  <si>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</si>
  <si>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</si>
  <si>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</si>
  <si>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</si>
  <si>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</si>
  <si>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</si>
  <si>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</si>
  <si>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</si>
  <si>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</si>
  <si>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</si>
  <si>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</si>
  <si>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</si>
  <si>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</si>
  <si>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</si>
  <si>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</si>
  <si>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</si>
  <si>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</si>
  <si>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</si>
  <si>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</si>
  <si>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</si>
  <si>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</si>
  <si>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</si>
  <si>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</si>
  <si>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</si>
  <si>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</si>
  <si>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</si>
  <si>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</si>
  <si>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</si>
  <si>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</si>
  <si>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</si>
  <si>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</si>
  <si>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</si>
  <si>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</si>
  <si>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</si>
  <si>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</si>
  <si>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</si>
  <si>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</si>
  <si>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</si>
  <si>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</si>
  <si>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</si>
  <si>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</si>
  <si>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</si>
  <si>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</si>
  <si>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</si>
  <si>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</si>
  <si>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</si>
  <si>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</si>
  <si>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</si>
  <si>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</si>
  <si>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</si>
  <si>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</si>
  <si>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</si>
  <si>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</si>
  <si>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</si>
  <si>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</si>
  <si>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</si>
  <si>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</si>
  <si>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</si>
  <si>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</si>
  <si>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</si>
  <si>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</si>
  <si>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</si>
  <si>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</si>
  <si>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</si>
  <si>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</si>
  <si>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</si>
  <si>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</si>
  <si>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</si>
  <si>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</si>
  <si>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</si>
  <si>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</si>
  <si>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</si>
  <si>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</si>
  <si>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</si>
  <si>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</si>
  <si>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</si>
  <si>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</si>
  <si>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</si>
  <si>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</si>
  <si>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</si>
  <si>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</si>
  <si>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</si>
  <si>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</si>
  <si>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</si>
  <si>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</si>
  <si>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</si>
  <si>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</si>
  <si>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</si>
  <si>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</si>
  <si>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</si>
  <si>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</si>
  <si>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</si>
  <si>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</si>
  <si>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</si>
  <si>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</si>
  <si>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</si>
  <si>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</si>
  <si>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</si>
  <si>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</si>
  <si>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</si>
  <si>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</si>
  <si>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</si>
  <si>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</si>
  <si>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</si>
  <si>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</si>
  <si>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</si>
  <si>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</si>
  <si>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</si>
  <si>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</si>
  <si>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</si>
  <si>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</si>
  <si>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</si>
  <si>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</si>
  <si>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</si>
  <si>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</si>
  <si>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</si>
  <si>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</si>
  <si>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</si>
  <si>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</si>
  <si>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</si>
  <si>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</si>
  <si>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</si>
  <si>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</si>
  <si>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</si>
  <si>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</si>
  <si>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</si>
  <si>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</si>
  <si>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</si>
  <si>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</si>
  <si>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</si>
  <si>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</si>
  <si>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</si>
  <si>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</si>
  <si>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</si>
  <si>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</si>
  <si>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</si>
  <si>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</si>
  <si>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</si>
  <si>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</si>
  <si>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</si>
  <si>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</si>
  <si>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</si>
  <si>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</si>
  <si>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</si>
  <si>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</si>
  <si>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</si>
  <si>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</si>
  <si>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</si>
  <si>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</si>
  <si>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</si>
  <si>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</si>
  <si>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</si>
  <si>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</si>
  <si>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</si>
  <si>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</si>
  <si>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</si>
  <si>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</si>
  <si>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</si>
  <si>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</si>
  <si>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</si>
  <si>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</si>
  <si>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</si>
  <si>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</si>
  <si>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</si>
  <si>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</si>
  <si>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</si>
  <si>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</si>
  <si>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</si>
  <si>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</si>
  <si>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</si>
  <si>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</si>
  <si>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</si>
  <si>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</si>
  <si>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</si>
  <si>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</si>
  <si>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</si>
  <si>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</si>
  <si>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</si>
  <si>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</si>
  <si>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</si>
  <si>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</si>
  <si>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</si>
  <si>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</si>
  <si>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</si>
  <si>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</si>
  <si>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</si>
  <si>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</si>
  <si>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</si>
  <si>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</si>
  <si>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</si>
  <si>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</si>
  <si>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</si>
  <si>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</si>
  <si>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</si>
  <si>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</si>
  <si>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</si>
  <si>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</si>
  <si>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</si>
  <si>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</si>
  <si>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</si>
  <si>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</si>
  <si>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</si>
  <si>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</si>
  <si>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</si>
  <si>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</si>
  <si>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</si>
  <si>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</si>
  <si>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</si>
  <si>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</si>
  <si>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</si>
  <si>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</si>
  <si>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</si>
  <si>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</si>
  <si>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</si>
  <si>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</si>
  <si>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</si>
  <si>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</si>
  <si>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</si>
  <si>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</si>
  <si>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</si>
  <si>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</si>
  <si>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</si>
  <si>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</si>
  <si>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</si>
  <si>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</si>
  <si>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</si>
  <si>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</si>
  <si>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</si>
  <si>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</si>
  <si>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</si>
  <si>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</si>
  <si>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</si>
  <si>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</si>
  <si>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</si>
  <si>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</si>
  <si>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</si>
  <si>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</si>
  <si>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</si>
  <si>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</si>
  <si>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</si>
  <si>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</si>
  <si>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</si>
  <si>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</si>
  <si>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</si>
  <si>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</si>
  <si>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</si>
  <si>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</si>
  <si>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</si>
  <si>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</si>
  <si>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</si>
  <si>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</si>
  <si>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</si>
  <si>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</si>
  <si>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</si>
  <si>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</si>
  <si>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</si>
  <si>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</si>
  <si>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</si>
  <si>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</si>
  <si>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</si>
  <si>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</si>
  <si>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</si>
  <si>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</si>
  <si>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</si>
  <si>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</si>
  <si>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</si>
  <si>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</si>
  <si>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</si>
  <si>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</si>
  <si>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</si>
  <si>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</si>
  <si>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</si>
  <si>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</si>
  <si>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</si>
  <si>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</si>
  <si>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</si>
  <si>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</si>
  <si>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</si>
  <si>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</si>
  <si>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</si>
  <si>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</si>
  <si>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</si>
  <si>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</si>
  <si>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</si>
  <si>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</si>
  <si>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</si>
  <si>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</si>
  <si>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</si>
  <si>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</si>
  <si>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</si>
  <si>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</si>
  <si>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</si>
  <si>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</si>
  <si>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</si>
  <si>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</si>
  <si>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</si>
  <si>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</si>
  <si>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</si>
  <si>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</si>
  <si>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</si>
  <si>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</si>
  <si>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</si>
  <si>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</si>
  <si>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</si>
  <si>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</si>
  <si>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</si>
  <si>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</si>
  <si>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</si>
  <si>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</si>
  <si>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</si>
  <si>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</si>
  <si>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</si>
  <si>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</si>
  <si>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</si>
  <si>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</si>
  <si>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</si>
  <si>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</si>
  <si>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</si>
  <si>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</si>
  <si>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</si>
  <si>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</si>
  <si>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</si>
  <si>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</si>
  <si>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</si>
  <si>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</si>
  <si>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</si>
  <si>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</si>
  <si>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</si>
  <si>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</si>
  <si>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</si>
  <si>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</si>
  <si>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</si>
  <si>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</si>
  <si>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</si>
  <si>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</si>
  <si>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</si>
  <si>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</si>
  <si>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</si>
  <si>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</si>
  <si>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</si>
  <si>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</si>
  <si>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</si>
  <si>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</si>
  <si>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</si>
  <si>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</si>
  <si>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</si>
  <si>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</si>
  <si>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</si>
  <si>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</si>
  <si>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</si>
  <si>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</si>
  <si>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</si>
  <si>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</si>
  <si>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</si>
  <si>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</si>
  <si>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</si>
  <si>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</si>
  <si>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</si>
  <si>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</si>
  <si>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</si>
  <si>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</si>
  <si>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</si>
  <si>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</si>
  <si>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</si>
  <si>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</si>
  <si>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</si>
  <si>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</si>
  <si>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</si>
  <si>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</si>
  <si>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</si>
  <si>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</si>
  <si>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</si>
  <si>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</si>
  <si>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</si>
  <si>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</si>
  <si>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</si>
  <si>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</si>
  <si>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</si>
  <si>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</si>
  <si>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</si>
  <si>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</si>
  <si>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</si>
  <si>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</si>
  <si>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</si>
  <si>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</si>
  <si>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</si>
  <si>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</si>
  <si>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</si>
  <si>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</si>
  <si>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</si>
  <si>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</si>
  <si>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</si>
  <si>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</si>
  <si>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</si>
  <si>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</si>
  <si>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</si>
  <si>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</si>
  <si>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</si>
  <si>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</si>
  <si>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</si>
  <si>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</si>
  <si>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</si>
  <si>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</si>
  <si>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</si>
  <si>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</si>
  <si>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</si>
  <si>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</si>
  <si>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</si>
  <si>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</si>
  <si>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</si>
  <si>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</si>
  <si>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</si>
  <si>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</si>
  <si>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</si>
  <si>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</si>
  <si>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</si>
  <si>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</si>
  <si>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</si>
  <si>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</si>
  <si>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</si>
  <si>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</si>
  <si>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</si>
  <si>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</si>
  <si>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</si>
  <si>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</si>
  <si>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</si>
  <si>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</si>
  <si>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</si>
  <si>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</si>
  <si>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</si>
  <si>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</si>
  <si>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</si>
  <si>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</si>
  <si>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</si>
  <si>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</si>
  <si>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</si>
  <si>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</si>
  <si>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</si>
  <si>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</si>
  <si>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</si>
  <si>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</si>
  <si>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</si>
  <si>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</si>
  <si>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</si>
  <si>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</si>
  <si>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</si>
  <si>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</si>
  <si>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</si>
  <si>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</si>
  <si>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</si>
  <si>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</si>
  <si>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</si>
  <si>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</si>
  <si>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</si>
  <si>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</si>
  <si>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</si>
  <si>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</si>
  <si>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</si>
  <si>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</si>
  <si>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</si>
  <si>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</si>
  <si>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</si>
  <si>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</si>
  <si>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</si>
  <si>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</si>
  <si>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</si>
  <si>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</si>
  <si>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</si>
  <si>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</si>
  <si>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</si>
  <si>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</si>
  <si>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</si>
  <si>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</si>
  <si>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</si>
  <si>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</si>
  <si>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</si>
  <si>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</si>
  <si>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</si>
  <si>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</si>
  <si>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</si>
  <si>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</si>
  <si>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</si>
  <si>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</si>
  <si>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</si>
  <si>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</si>
  <si>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</si>
  <si>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</si>
  <si>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</si>
  <si>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</si>
  <si>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</si>
  <si>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</si>
  <si>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</si>
  <si>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</si>
  <si>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</si>
  <si>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</si>
  <si>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</si>
  <si>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</si>
  <si>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</si>
  <si>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</si>
  <si>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</si>
  <si>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</si>
  <si>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</si>
  <si>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</si>
  <si>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</si>
  <si>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</si>
  <si>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</si>
  <si>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</si>
  <si>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</si>
  <si>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</si>
  <si>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</si>
  <si>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</si>
  <si>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</si>
  <si>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</si>
  <si>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</si>
  <si>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</si>
  <si>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</si>
  <si>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</si>
  <si>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</si>
  <si>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</si>
  <si>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</si>
  <si>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</si>
  <si>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</si>
  <si>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</si>
  <si>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</si>
  <si>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</si>
  <si>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</si>
  <si>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</si>
  <si>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</si>
  <si>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</si>
  <si>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</si>
  <si>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</si>
  <si>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</si>
  <si>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</si>
  <si>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</si>
  <si>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</si>
  <si>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</si>
  <si>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</si>
  <si>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</si>
  <si>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</si>
  <si>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</si>
  <si>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</si>
  <si>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</si>
  <si>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</si>
  <si>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</si>
  <si>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</si>
  <si>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</si>
  <si>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</si>
  <si>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</si>
  <si>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</si>
  <si>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</si>
  <si>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</si>
  <si>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</si>
  <si>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</si>
  <si>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</si>
  <si>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</si>
  <si>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</si>
  <si>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</si>
  <si>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</si>
  <si>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</si>
  <si>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</si>
  <si>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</si>
  <si>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</si>
  <si>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</si>
  <si>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</si>
  <si>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</si>
  <si>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</si>
  <si>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</si>
  <si>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</si>
  <si>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</si>
  <si>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</si>
  <si>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</si>
  <si>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</si>
  <si>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</si>
  <si>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</si>
  <si>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</si>
  <si>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</si>
  <si>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</si>
  <si>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</si>
  <si>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</si>
  <si>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</si>
  <si>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</si>
  <si>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</si>
  <si>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</si>
  <si>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</si>
  <si>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</si>
  <si>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</si>
  <si>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</si>
  <si>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</si>
  <si>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</si>
  <si>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</si>
  <si>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</si>
  <si>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</si>
  <si>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</si>
  <si>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</si>
  <si>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</si>
  <si>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</si>
  <si>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</si>
  <si>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</si>
  <si>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</si>
  <si>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</si>
  <si>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</si>
  <si>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</si>
  <si>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</si>
  <si>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</si>
  <si>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</si>
  <si>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</si>
  <si>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</si>
  <si>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</si>
  <si>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</si>
  <si>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</si>
  <si>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</si>
  <si>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</si>
  <si>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</si>
  <si>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</si>
  <si>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</si>
  <si>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</si>
  <si>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</si>
  <si>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</si>
  <si>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</si>
  <si>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</si>
  <si>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</si>
  <si>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</si>
  <si>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</si>
  <si>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</si>
  <si>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</si>
  <si>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</si>
  <si>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</si>
  <si>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</si>
  <si>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</si>
  <si>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</si>
  <si>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</si>
  <si>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</si>
  <si>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</si>
  <si>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</si>
  <si>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</si>
  <si>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</si>
  <si>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</si>
  <si>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</si>
  <si>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</si>
  <si>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</si>
  <si>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</si>
  <si>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</si>
  <si>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</si>
  <si>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</si>
  <si>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</si>
  <si>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</si>
  <si>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</si>
  <si>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</si>
  <si>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</si>
  <si>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</si>
  <si>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</si>
  <si>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</si>
  <si>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</si>
  <si>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</si>
  <si>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</si>
  <si>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</si>
  <si>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</si>
  <si>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</si>
  <si>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</si>
  <si>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</si>
  <si>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</si>
  <si>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</si>
  <si>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</si>
  <si>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</si>
  <si>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</si>
  <si>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</si>
  <si>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</si>
  <si>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</si>
  <si>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</si>
  <si>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</si>
  <si>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</si>
  <si>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</si>
  <si>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</si>
  <si>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</si>
  <si>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</si>
  <si>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</si>
  <si>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</si>
  <si>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</si>
  <si>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</si>
  <si>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</si>
  <si>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</si>
  <si>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</si>
  <si>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</si>
  <si>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</si>
  <si>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</si>
  <si>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</si>
  <si>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</si>
  <si>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</si>
  <si>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</si>
  <si>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</si>
  <si>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</si>
  <si>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</si>
  <si>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</si>
  <si>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</si>
  <si>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</si>
  <si>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</si>
  <si>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</si>
  <si>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</si>
  <si>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</si>
  <si>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</si>
  <si>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</si>
  <si>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</si>
  <si>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</si>
  <si>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</si>
  <si>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</si>
  <si>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</si>
  <si>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</si>
  <si>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</si>
  <si>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</si>
  <si>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</si>
  <si>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</si>
  <si>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</si>
  <si>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</si>
  <si>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</si>
  <si>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</si>
  <si>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</si>
  <si>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</si>
  <si>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</si>
  <si>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</si>
  <si>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</si>
  <si>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</si>
  <si>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</si>
  <si>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</si>
  <si>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</si>
  <si>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</si>
  <si>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</si>
  <si>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</si>
  <si>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</si>
  <si>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</si>
  <si>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</si>
  <si>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</si>
  <si>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</si>
  <si>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</si>
  <si>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</si>
  <si>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</si>
  <si>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</si>
  <si>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</si>
  <si>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</si>
  <si>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</si>
  <si>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</si>
  <si>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</si>
  <si>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</si>
  <si>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</si>
  <si>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</si>
  <si>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</si>
  <si>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</si>
  <si>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</si>
  <si>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</si>
  <si>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</si>
  <si>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</si>
  <si>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</si>
  <si>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</si>
  <si>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</si>
  <si>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</si>
  <si>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</si>
  <si>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</si>
  <si>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</si>
  <si>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</si>
  <si>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</si>
  <si>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</si>
  <si>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</si>
  <si>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</si>
  <si>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</si>
  <si>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</si>
  <si>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</si>
  <si>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</si>
  <si>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</si>
  <si>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</si>
  <si>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</si>
  <si>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</si>
  <si>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</si>
  <si>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</si>
  <si>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</si>
  <si>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</si>
  <si>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</si>
  <si>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</si>
  <si>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</si>
  <si>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</si>
  <si>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</si>
  <si>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</si>
  <si>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</si>
  <si>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</si>
  <si>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</si>
  <si>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</si>
  <si>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</si>
  <si>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</si>
  <si>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</si>
  <si>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</si>
  <si>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</si>
  <si>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</si>
  <si>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</si>
  <si>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</si>
  <si>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</si>
  <si>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</si>
  <si>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</si>
  <si>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</si>
  <si>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</si>
  <si>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</si>
  <si>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</si>
  <si>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</si>
  <si>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</si>
  <si>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</si>
  <si>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</si>
  <si>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</si>
  <si>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</si>
  <si>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</si>
  <si>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</si>
  <si>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</si>
  <si>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</si>
  <si>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</si>
  <si>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</si>
  <si>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</si>
  <si>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</si>
  <si>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</si>
  <si>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</si>
  <si>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</si>
  <si>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</si>
  <si>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</si>
  <si>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</si>
  <si>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</si>
  <si>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</si>
  <si>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</si>
  <si>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</si>
  <si>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</si>
  <si>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</si>
  <si>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</si>
  <si>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</si>
  <si>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</si>
  <si>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</si>
  <si>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</si>
  <si>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</si>
  <si>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</si>
  <si>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</si>
  <si>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</si>
  <si>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</si>
  <si>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</si>
  <si>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</si>
  <si>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</si>
  <si>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</si>
  <si>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</si>
  <si>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</si>
  <si>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</si>
  <si>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</si>
  <si>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</si>
  <si>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</si>
  <si>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</si>
  <si>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</si>
  <si>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</si>
  <si>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</si>
  <si>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</si>
  <si>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</si>
  <si>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</si>
  <si>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</si>
  <si>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</si>
  <si>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</si>
  <si>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</si>
  <si>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</si>
  <si>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</si>
  <si>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</si>
  <si>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</si>
  <si>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</si>
  <si>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</si>
  <si>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</si>
  <si>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</si>
  <si>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</si>
  <si>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</si>
  <si>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</si>
  <si>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</si>
  <si>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</si>
  <si>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</si>
  <si>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</si>
  <si>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</si>
  <si>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</si>
  <si>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</si>
  <si>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</si>
  <si>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</si>
  <si>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</si>
  <si>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</si>
  <si>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</si>
  <si>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</si>
  <si>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</si>
  <si>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</si>
  <si>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</si>
  <si>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</si>
  <si>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</si>
  <si>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</si>
  <si>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</si>
  <si>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</si>
  <si>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</si>
  <si>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</si>
  <si>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</si>
  <si>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</si>
  <si>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</si>
  <si>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</si>
  <si>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</si>
  <si>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</si>
  <si>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</si>
  <si>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</si>
  <si>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</si>
  <si>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</si>
  <si>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</si>
  <si>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</si>
  <si>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</si>
  <si>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</si>
  <si>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</si>
  <si>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</si>
  <si>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</si>
  <si>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</si>
  <si>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</si>
  <si>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</si>
  <si>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</si>
  <si>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</si>
  <si>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</si>
  <si>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</si>
  <si>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</si>
  <si>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</si>
  <si>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</si>
  <si>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</si>
  <si>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</si>
  <si>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</si>
  <si>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</si>
  <si>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</si>
  <si>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</si>
  <si>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</si>
  <si>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</si>
  <si>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</si>
  <si>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</si>
  <si>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</si>
  <si>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</si>
  <si>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</si>
  <si>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</si>
  <si>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</si>
  <si>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</si>
  <si>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</si>
  <si>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</si>
  <si>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</si>
  <si>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</si>
  <si>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</si>
  <si>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</si>
  <si>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</si>
  <si>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</si>
  <si>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</si>
  <si>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</si>
  <si>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</si>
  <si>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</si>
  <si>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</si>
  <si>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</si>
  <si>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</si>
  <si>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</si>
  <si>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</si>
  <si>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</si>
  <si>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</si>
  <si>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</si>
  <si>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</si>
  <si>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</si>
  <si>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</si>
  <si>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</si>
  <si>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</si>
  <si>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</si>
  <si>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</si>
  <si>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</si>
  <si>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</si>
  <si>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</si>
  <si>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</si>
  <si>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</si>
  <si>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</si>
  <si>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</si>
  <si>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</si>
  <si>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</si>
  <si>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</si>
  <si>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</si>
  <si>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</si>
  <si>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</si>
  <si>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</si>
  <si>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</si>
  <si>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</si>
  <si>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</si>
  <si>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</si>
  <si>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</si>
  <si>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</si>
  <si>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</si>
  <si>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</si>
  <si>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</si>
  <si>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</si>
  <si>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</si>
  <si>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</si>
  <si>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</si>
  <si>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</si>
  <si>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</si>
  <si>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</si>
  <si>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</si>
  <si>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</si>
  <si>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</si>
  <si>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</si>
  <si>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</si>
  <si>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</si>
  <si>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</si>
  <si>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</si>
  <si>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</si>
  <si>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</si>
  <si>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</si>
  <si>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</si>
  <si>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</si>
  <si>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</si>
  <si>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</si>
  <si>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</si>
  <si>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</si>
  <si>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</si>
  <si>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</si>
  <si>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</si>
  <si>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</si>
  <si>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</si>
  <si>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</si>
  <si>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</si>
  <si>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</si>
  <si>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</si>
  <si>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</si>
  <si>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</si>
  <si>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</si>
  <si>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</si>
  <si>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</si>
  <si>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</si>
  <si>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</si>
  <si>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</si>
  <si>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</si>
  <si>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</si>
  <si>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</si>
  <si>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</si>
  <si>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</si>
  <si>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</si>
  <si>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</si>
  <si>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</si>
  <si>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</si>
  <si>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</si>
  <si>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</si>
  <si>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</si>
  <si>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</si>
  <si>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</si>
  <si>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</si>
  <si>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</si>
  <si>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</si>
  <si>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</si>
  <si>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</si>
  <si>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</si>
  <si>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</si>
  <si>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</si>
  <si>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</si>
  <si>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</si>
  <si>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</si>
  <si>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</si>
  <si>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</si>
  <si>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</si>
  <si>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</si>
  <si>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</si>
  <si>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</si>
  <si>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</si>
  <si>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</si>
  <si>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</si>
  <si>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</si>
  <si>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</si>
  <si>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</si>
  <si>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</si>
  <si>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</si>
  <si>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</si>
  <si>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</si>
  <si>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</si>
  <si>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</si>
  <si>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</si>
  <si>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</si>
  <si>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</si>
  <si>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</si>
  <si>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</si>
  <si>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</si>
  <si>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</si>
  <si>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</si>
  <si>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</si>
  <si>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</si>
  <si>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</si>
  <si>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</si>
  <si>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</si>
  <si>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</si>
  <si>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</si>
  <si>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</si>
  <si>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</si>
  <si>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</si>
  <si>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</si>
  <si>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</si>
  <si>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</si>
  <si>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</si>
  <si>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</si>
  <si>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</si>
  <si>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</si>
  <si>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</si>
  <si>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</si>
  <si>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</si>
  <si>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</si>
  <si>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</si>
  <si>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</si>
  <si>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</si>
  <si>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</si>
  <si>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</si>
  <si>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</si>
  <si>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</si>
  <si>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</si>
  <si>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</si>
  <si>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</si>
  <si>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</si>
  <si>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</si>
  <si>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</si>
  <si>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</si>
  <si>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</si>
  <si>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</si>
  <si>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</si>
  <si>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</si>
  <si>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</si>
  <si>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</si>
  <si>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</si>
  <si>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</si>
  <si>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</si>
  <si>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</si>
  <si>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</si>
  <si>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</si>
  <si>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</si>
  <si>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</si>
  <si>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</si>
  <si>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</si>
  <si>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</si>
  <si>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</si>
  <si>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</si>
  <si>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</si>
  <si>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</si>
  <si>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</si>
  <si>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</si>
  <si>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</si>
  <si>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</si>
  <si>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</si>
  <si>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</si>
  <si>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</si>
  <si>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</si>
  <si>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</si>
  <si>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</si>
  <si>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</si>
  <si>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</si>
  <si>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</si>
  <si>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</si>
  <si>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</si>
  <si>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</si>
  <si>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</si>
  <si>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</si>
  <si>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</si>
  <si>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</si>
  <si>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</si>
  <si>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</si>
  <si>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</si>
  <si>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</si>
  <si>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</si>
  <si>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</si>
  <si>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</si>
  <si>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</si>
  <si>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</si>
  <si>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</si>
  <si>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</si>
  <si>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</si>
  <si>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</si>
  <si>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</si>
  <si>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</si>
  <si>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</si>
  <si>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</si>
  <si>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</si>
  <si>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</si>
  <si>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</si>
  <si>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</si>
  <si>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</si>
  <si>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</si>
  <si>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</si>
  <si>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</si>
  <si>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</si>
  <si>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</si>
  <si>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</si>
  <si>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</si>
  <si>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</si>
  <si>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</si>
  <si>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</si>
  <si>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</si>
  <si>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</si>
  <si>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</si>
  <si>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</si>
  <si>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</si>
  <si>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</si>
  <si>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</si>
  <si>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</si>
  <si>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</si>
  <si>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</si>
  <si>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</si>
  <si>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</si>
  <si>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</si>
  <si>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</si>
  <si>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</si>
  <si>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</si>
  <si>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</si>
  <si>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</si>
  <si>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</si>
  <si>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</si>
  <si>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</si>
  <si>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</si>
  <si>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</si>
  <si>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</si>
  <si>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</si>
  <si>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</si>
  <si>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</si>
  <si>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</si>
  <si>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</si>
  <si>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</si>
  <si>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</si>
  <si>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</si>
  <si>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</si>
  <si>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</si>
  <si>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</si>
  <si>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</si>
  <si>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</si>
  <si>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</si>
  <si>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</si>
  <si>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</si>
  <si>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</si>
  <si>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</si>
  <si>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</si>
  <si>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</si>
  <si>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</si>
  <si>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</si>
  <si>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</si>
  <si>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</si>
  <si>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</si>
  <si>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</si>
  <si>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</si>
  <si>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</si>
  <si>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</si>
  <si>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</si>
  <si>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</si>
  <si>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</si>
  <si>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</si>
  <si>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</si>
  <si>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</si>
  <si>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</si>
  <si>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</si>
  <si>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</si>
  <si>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</si>
  <si>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</si>
  <si>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</si>
  <si>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</si>
  <si>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</si>
  <si>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</si>
  <si>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</si>
  <si>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</si>
  <si>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</si>
  <si>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</si>
  <si>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</si>
  <si>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</si>
  <si>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</si>
  <si>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</si>
  <si>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</si>
  <si>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</si>
  <si>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</si>
  <si>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</si>
  <si>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</si>
  <si>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</si>
  <si>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</si>
  <si>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</si>
  <si>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</si>
  <si>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</si>
  <si>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</si>
  <si>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</si>
  <si>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</si>
  <si>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</si>
  <si>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</si>
  <si>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</si>
  <si>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</si>
  <si>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</si>
  <si>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</si>
  <si>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</si>
  <si>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</si>
  <si>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</si>
  <si>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</si>
  <si>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</si>
  <si>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</si>
  <si>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</si>
  <si>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</si>
  <si>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</si>
  <si>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</si>
  <si>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</si>
  <si>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</si>
  <si>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</si>
  <si>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</si>
  <si>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</si>
  <si>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</si>
  <si>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</si>
  <si>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</si>
  <si>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</si>
  <si>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</si>
  <si>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</si>
  <si>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</si>
  <si>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</si>
  <si>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</si>
  <si>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</si>
  <si>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</si>
  <si>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</si>
  <si>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</si>
  <si>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</si>
  <si>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</si>
  <si>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</si>
  <si>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</si>
  <si>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</si>
  <si>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</si>
  <si>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</si>
  <si>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</si>
  <si>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</si>
  <si>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</si>
  <si>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</si>
  <si>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</si>
  <si>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</si>
  <si>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</si>
  <si>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</si>
  <si>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</si>
  <si>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</si>
  <si>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</si>
  <si>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</si>
  <si>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</si>
  <si>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</si>
  <si>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</si>
  <si>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</si>
  <si>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</si>
  <si>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</si>
  <si>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</si>
  <si>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</si>
  <si>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</si>
  <si>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</si>
  <si>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</si>
  <si>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</si>
  <si>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</si>
  <si>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</si>
  <si>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</si>
  <si>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</si>
  <si>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</si>
  <si>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</si>
  <si>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</si>
  <si>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</si>
  <si>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</si>
  <si>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</si>
  <si>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</si>
  <si>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</si>
  <si>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</si>
  <si>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</si>
  <si>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</si>
  <si>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</si>
  <si>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</si>
  <si>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</si>
  <si>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</si>
  <si>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</si>
  <si>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</si>
  <si>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</si>
  <si>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</si>
  <si>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</si>
  <si>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</si>
  <si>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</si>
  <si>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</si>
  <si>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</si>
  <si>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</si>
  <si>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</si>
  <si>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</si>
  <si>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</si>
  <si>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</si>
  <si>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</si>
  <si>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</si>
  <si>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</si>
  <si>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</si>
  <si>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</si>
  <si>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</si>
  <si>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</si>
  <si>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</si>
  <si>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</si>
  <si>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</si>
  <si>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</si>
  <si>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</si>
  <si>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</si>
  <si>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</si>
  <si>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</si>
  <si>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</si>
  <si>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</si>
  <si>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</si>
  <si>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</si>
  <si>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</si>
  <si>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</si>
  <si>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</si>
  <si>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</si>
  <si>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</si>
  <si>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</si>
  <si>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</si>
  <si>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</si>
  <si>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</si>
  <si>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</si>
  <si>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</si>
  <si>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</si>
  <si>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</si>
  <si>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</si>
  <si>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</si>
  <si>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</si>
  <si>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</si>
  <si>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</si>
  <si>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</si>
  <si>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</si>
  <si>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</si>
  <si>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</si>
  <si>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</si>
  <si>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</si>
  <si>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</si>
  <si>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</si>
  <si>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</si>
  <si>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</si>
  <si>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</si>
  <si>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</si>
  <si>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</si>
  <si>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</si>
  <si>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</si>
  <si>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</si>
  <si>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</si>
  <si>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</si>
  <si>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</si>
  <si>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</si>
  <si>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</si>
  <si>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</si>
  <si>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</si>
  <si>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</si>
  <si>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</si>
  <si>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</si>
  <si>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</si>
  <si>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</si>
  <si>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</si>
  <si>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</si>
  <si>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</si>
  <si>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</si>
  <si>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</si>
  <si>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</si>
  <si>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</si>
  <si>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</si>
  <si>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</si>
  <si>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</si>
  <si>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</si>
  <si>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</si>
  <si>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</si>
  <si>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</si>
  <si>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</si>
  <si>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</si>
  <si>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</si>
  <si>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</si>
  <si>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</si>
  <si>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</si>
  <si>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</si>
  <si>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</si>
  <si>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</si>
  <si>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</si>
  <si>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</si>
  <si>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</si>
  <si>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</si>
  <si>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</si>
  <si>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</si>
  <si>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</si>
  <si>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</si>
  <si>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</si>
  <si>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</si>
  <si>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</si>
  <si>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</si>
  <si>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</si>
  <si>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</si>
  <si>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</si>
  <si>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</si>
  <si>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</si>
  <si>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</si>
  <si>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</si>
  <si>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</si>
  <si>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</si>
  <si>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</si>
  <si>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</si>
  <si>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</si>
  <si>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</si>
  <si>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</si>
  <si>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</si>
  <si>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</si>
  <si>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</si>
  <si>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</si>
  <si>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</si>
  <si>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</si>
  <si>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</si>
  <si>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</si>
  <si>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</si>
  <si>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</si>
  <si>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</si>
  <si>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</si>
  <si>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</si>
  <si>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</si>
  <si>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</si>
  <si>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</si>
  <si>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</si>
  <si>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</si>
  <si>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</si>
  <si>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</si>
  <si>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</si>
  <si>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</si>
  <si>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</si>
  <si>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</si>
  <si>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</si>
  <si>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</si>
  <si>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</si>
  <si>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</si>
  <si>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</si>
  <si>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</si>
  <si>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</si>
  <si>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</si>
  <si>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</si>
  <si>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</si>
  <si>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</si>
  <si>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</si>
  <si>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</si>
  <si>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</si>
  <si>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</si>
  <si>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</si>
  <si>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</si>
  <si>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</si>
  <si>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</si>
  <si>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</si>
  <si>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</si>
  <si>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</si>
  <si>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</si>
  <si>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</si>
  <si>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</si>
  <si>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</si>
  <si>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</si>
  <si>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</si>
  <si>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</si>
  <si>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</si>
  <si>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</si>
  <si>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</si>
  <si>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</si>
  <si>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</si>
  <si>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</si>
  <si>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</si>
  <si>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</si>
  <si>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</si>
  <si>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</si>
  <si>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</si>
  <si>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</si>
  <si>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</si>
  <si>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</si>
  <si>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</si>
  <si>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</si>
  <si>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</si>
  <si>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</si>
  <si>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</si>
  <si>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</si>
  <si>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</si>
  <si>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</si>
  <si>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</si>
  <si>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</si>
  <si>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</si>
  <si>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</si>
  <si>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</si>
  <si>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</si>
  <si>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</si>
  <si>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</si>
  <si>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</si>
  <si>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</si>
  <si>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</si>
  <si>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</si>
  <si>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</si>
  <si>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</si>
  <si>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</si>
  <si>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</si>
  <si>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</si>
  <si>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</si>
  <si>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</si>
  <si>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</si>
  <si>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</si>
  <si>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</si>
  <si>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</si>
  <si>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</si>
  <si>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</si>
  <si>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</si>
  <si>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</si>
  <si>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</si>
  <si>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</si>
  <si>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</si>
  <si>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</si>
  <si>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</si>
  <si>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</si>
  <si>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</si>
  <si>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</si>
  <si>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</si>
  <si>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</si>
  <si>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</si>
  <si>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</si>
  <si>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</si>
  <si>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</si>
  <si>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</si>
  <si>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</si>
  <si>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</si>
  <si>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</si>
  <si>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</si>
  <si>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</si>
  <si>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</si>
  <si>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</si>
  <si>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</si>
  <si>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</si>
  <si>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</si>
  <si>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</si>
  <si>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</si>
  <si>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</si>
  <si>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</si>
  <si>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</si>
  <si>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</si>
  <si>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</si>
  <si>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</si>
  <si>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</si>
  <si>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</si>
  <si>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</si>
  <si>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</si>
  <si>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</si>
  <si>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</si>
  <si>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</si>
  <si>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</si>
  <si>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</si>
  <si>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</si>
  <si>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</si>
  <si>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</si>
  <si>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</si>
  <si>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</si>
  <si>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</si>
  <si>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</si>
  <si>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</si>
  <si>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</si>
  <si>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</si>
  <si>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</si>
  <si>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</si>
  <si>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</si>
  <si>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</si>
  <si>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</si>
  <si>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</si>
  <si>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</si>
  <si>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</si>
  <si>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</si>
  <si>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</si>
  <si>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</si>
  <si>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</si>
  <si>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</si>
  <si>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</si>
  <si>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</si>
  <si>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</si>
  <si>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</si>
  <si>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</si>
  <si>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</si>
  <si>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</si>
  <si>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</si>
  <si>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</si>
  <si>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</si>
  <si>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</si>
  <si>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</si>
  <si>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</si>
  <si>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</si>
  <si>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</si>
  <si>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</si>
  <si>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</si>
  <si>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</si>
  <si>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</si>
  <si>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</si>
  <si>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</si>
  <si>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</si>
  <si>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</si>
  <si>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</si>
  <si>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</si>
  <si>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</si>
  <si>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</si>
  <si>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</si>
  <si>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</si>
  <si>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</si>
  <si>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</si>
  <si>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</si>
  <si>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</si>
  <si>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</si>
  <si>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</si>
  <si>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</si>
  <si>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</si>
  <si>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</si>
  <si>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</si>
  <si>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</si>
  <si>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</si>
  <si>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</si>
  <si>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</si>
  <si>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</si>
  <si>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</si>
  <si>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</si>
  <si>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</si>
  <si>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</si>
  <si>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</si>
  <si>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</si>
  <si>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</si>
  <si>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</si>
  <si>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</si>
  <si>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</si>
  <si>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</si>
  <si>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</si>
  <si>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</si>
  <si>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</si>
  <si>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</si>
  <si>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</si>
  <si>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</si>
  <si>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</si>
  <si>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</si>
  <si>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</si>
  <si>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</si>
  <si>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</si>
  <si>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</si>
  <si>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</si>
  <si>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</si>
  <si>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</si>
  <si>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</si>
  <si>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</si>
  <si>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</si>
  <si>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</si>
  <si>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</si>
  <si>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</si>
  <si>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</si>
  <si>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</si>
  <si>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</si>
  <si>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</si>
  <si>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</si>
  <si>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</si>
  <si>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</si>
  <si>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</si>
  <si>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</si>
  <si>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</si>
  <si>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</si>
  <si>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</si>
  <si>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</si>
  <si>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</si>
  <si>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</si>
  <si>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</si>
  <si>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</si>
  <si>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</si>
  <si>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</si>
  <si>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</si>
  <si>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</si>
  <si>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</si>
  <si>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</si>
  <si>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</si>
  <si>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</si>
  <si>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</si>
  <si>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</si>
  <si>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</si>
  <si>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</si>
  <si>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</si>
  <si>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</si>
  <si>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</si>
  <si>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</si>
  <si>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</si>
  <si>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</si>
  <si>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</si>
  <si>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</si>
  <si>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</si>
  <si>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</si>
  <si>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</si>
  <si>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</si>
  <si>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</si>
  <si>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</si>
  <si>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</si>
  <si>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</si>
  <si>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</si>
  <si>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</si>
  <si>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</si>
  <si>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</si>
  <si>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</si>
  <si>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</si>
  <si>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</si>
  <si>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</si>
  <si>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</si>
  <si>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</si>
  <si>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</si>
  <si>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</si>
  <si>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</si>
  <si>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</si>
  <si>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</si>
  <si>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</si>
  <si>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</si>
  <si>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</si>
  <si>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</si>
  <si>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</si>
  <si>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</si>
  <si>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</si>
  <si>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</si>
  <si>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</si>
  <si>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</si>
  <si>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</si>
  <si>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</si>
  <si>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</si>
  <si>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</si>
  <si>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</si>
  <si>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</si>
  <si>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</si>
  <si>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</si>
  <si>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</si>
  <si>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</si>
  <si>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</si>
  <si>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</si>
  <si>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</si>
  <si>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</si>
  <si>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</si>
  <si>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</si>
  <si>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</si>
  <si>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</si>
  <si>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</si>
  <si>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</si>
  <si>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</si>
  <si>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</si>
  <si>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</si>
  <si>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</si>
  <si>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</si>
  <si>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</si>
  <si>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</si>
  <si>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</si>
  <si>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</si>
  <si>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</si>
  <si>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</si>
  <si>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</si>
  <si>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</si>
  <si>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</si>
  <si>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</si>
  <si>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</si>
  <si>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</si>
  <si>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</si>
  <si>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</si>
  <si>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</si>
  <si>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</si>
  <si>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</si>
  <si>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</si>
  <si>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</si>
  <si>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</si>
  <si>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</si>
  <si>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</si>
  <si>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</si>
  <si>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</si>
  <si>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</si>
  <si>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</si>
  <si>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</si>
  <si>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</si>
  <si>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</si>
  <si>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</si>
  <si>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</si>
  <si>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</si>
  <si>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</si>
  <si>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</si>
  <si>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</si>
  <si>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</si>
  <si>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</si>
  <si>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</si>
  <si>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</si>
  <si>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</si>
  <si>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</si>
  <si>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</si>
  <si>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</si>
  <si>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</si>
  <si>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</si>
  <si>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</si>
  <si>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</si>
  <si>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</si>
  <si>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</si>
  <si>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</si>
  <si>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</si>
  <si>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</si>
  <si>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</si>
  <si>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</si>
  <si>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</si>
  <si>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</si>
  <si>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</si>
  <si>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</si>
  <si>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</si>
  <si>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</si>
  <si>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</si>
  <si>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</si>
  <si>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</si>
  <si>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</si>
  <si>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</si>
  <si>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</si>
  <si>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</si>
  <si>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</si>
  <si>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</si>
  <si>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</si>
  <si>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</si>
  <si>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</si>
  <si>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</si>
  <si>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</si>
  <si>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</si>
  <si>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</si>
  <si>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</si>
  <si>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</si>
  <si>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</si>
  <si>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</si>
  <si>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</si>
  <si>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</si>
  <si>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</si>
  <si>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</si>
  <si>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</si>
  <si>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</si>
  <si>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</si>
  <si>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</si>
  <si>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</si>
  <si>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</si>
  <si>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</si>
  <si>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</si>
  <si>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</si>
  <si>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</si>
  <si>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</si>
  <si>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</si>
  <si>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</si>
  <si>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</si>
  <si>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</si>
  <si>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</si>
  <si>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</si>
  <si>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</si>
  <si>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</si>
  <si>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</si>
  <si>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</si>
  <si>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</si>
  <si>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</si>
  <si>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</si>
  <si>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</si>
  <si>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</si>
  <si>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</si>
  <si>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</si>
  <si>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</si>
  <si>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</si>
  <si>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</si>
  <si>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</si>
  <si>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</si>
  <si>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</si>
  <si>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</si>
  <si>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</si>
  <si>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</si>
  <si>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</si>
  <si>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</si>
  <si>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</si>
  <si>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</si>
  <si>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</si>
  <si>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</si>
  <si>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</si>
  <si>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</si>
  <si>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</si>
  <si>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</si>
  <si>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</si>
  <si>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</si>
  <si>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</si>
  <si>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</si>
  <si>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</si>
  <si>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</si>
  <si>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</si>
  <si>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</si>
  <si>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</si>
  <si>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</si>
  <si>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</si>
  <si>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</si>
  <si>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</si>
  <si>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</si>
  <si>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</si>
  <si>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</si>
  <si>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</si>
  <si>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</si>
  <si>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</si>
  <si>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</si>
  <si>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</si>
  <si>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</si>
  <si>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</si>
  <si>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</si>
  <si>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</si>
  <si>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</si>
  <si>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</si>
  <si>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</si>
  <si>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</si>
  <si>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</si>
  <si>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</si>
  <si>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</si>
  <si>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</si>
  <si>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</si>
  <si>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</si>
  <si>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</si>
  <si>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</si>
  <si>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</si>
  <si>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</si>
  <si>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</si>
  <si>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</si>
  <si>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</si>
  <si>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</si>
  <si>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</si>
  <si>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</si>
  <si>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</si>
  <si>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</si>
  <si>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</si>
  <si>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</si>
  <si>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</si>
  <si>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</si>
  <si>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</si>
  <si>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</si>
  <si>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</si>
  <si>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</si>
  <si>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</si>
  <si>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</si>
  <si>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</si>
  <si>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</si>
  <si>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</si>
  <si>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</si>
  <si>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</si>
  <si>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</si>
  <si>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</si>
  <si>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</si>
  <si>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</si>
  <si>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</si>
  <si>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</si>
  <si>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</si>
  <si>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</si>
  <si>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</si>
  <si>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</si>
  <si>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</si>
  <si>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</si>
  <si>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</si>
  <si>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</si>
  <si>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</si>
  <si>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</si>
  <si>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</si>
  <si>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</si>
  <si>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</si>
  <si>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</si>
  <si>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</si>
  <si>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</si>
  <si>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</si>
  <si>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</si>
  <si>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</si>
  <si>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</si>
  <si>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</si>
  <si>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</si>
  <si>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</si>
  <si>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</si>
  <si>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</si>
  <si>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</si>
  <si>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</si>
  <si>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</si>
  <si>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</si>
  <si>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</si>
  <si>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</si>
  <si>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</si>
  <si>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</si>
  <si>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</si>
  <si>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</si>
  <si>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</si>
  <si>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</si>
  <si>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</si>
  <si>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</si>
  <si>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</si>
  <si>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</si>
  <si>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</si>
  <si>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</si>
  <si>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</si>
  <si>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</si>
  <si>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</si>
  <si>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</si>
  <si>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</si>
  <si>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</si>
  <si>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</si>
  <si>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</si>
  <si>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</si>
  <si>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</si>
  <si>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</si>
  <si>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</si>
  <si>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</si>
  <si>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</si>
  <si>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</si>
  <si>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</si>
  <si>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</si>
  <si>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</si>
  <si>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</si>
  <si>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</si>
  <si>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</si>
  <si>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</si>
  <si>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</si>
  <si>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</si>
  <si>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</si>
  <si>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</si>
  <si>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</si>
  <si>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</si>
  <si>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</si>
  <si>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</si>
  <si>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</si>
  <si>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</si>
  <si>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</si>
  <si>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</si>
  <si>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</si>
  <si>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</si>
  <si>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</si>
  <si>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</si>
  <si>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</si>
  <si>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</si>
  <si>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</si>
  <si>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</si>
  <si>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</si>
  <si>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</si>
  <si>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</si>
  <si>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</si>
  <si>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</si>
  <si>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</si>
  <si>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</si>
  <si>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</si>
  <si>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</si>
  <si>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</si>
  <si>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</si>
  <si>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</si>
  <si>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</si>
  <si>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</si>
  <si>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</si>
  <si>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</si>
  <si>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</si>
  <si>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</si>
  <si>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</si>
  <si>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</si>
  <si>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</si>
  <si>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</si>
  <si>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</si>
  <si>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</si>
  <si>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</si>
  <si>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</si>
  <si>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</si>
  <si>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</si>
  <si>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</si>
  <si>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</si>
  <si>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</si>
  <si>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</si>
  <si>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</si>
  <si>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</si>
  <si>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</si>
  <si>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</si>
  <si>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</si>
  <si>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</si>
  <si>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</si>
  <si>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</si>
  <si>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</si>
  <si>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</si>
  <si>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</si>
  <si>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</si>
  <si>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</si>
  <si>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</si>
  <si>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</si>
  <si>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</si>
  <si>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</si>
  <si>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</si>
  <si>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</si>
  <si>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</si>
  <si>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</si>
  <si>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</si>
  <si>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</si>
  <si>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</si>
  <si>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</si>
  <si>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</si>
  <si>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</si>
  <si>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</si>
  <si>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</si>
  <si>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</si>
  <si>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</si>
  <si>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</si>
  <si>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</si>
  <si>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</si>
  <si>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</si>
  <si>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</si>
  <si>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</si>
  <si>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</si>
  <si>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</si>
  <si>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</si>
  <si>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</si>
  <si>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</si>
  <si>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</si>
  <si>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</si>
  <si>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</si>
  <si>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</si>
  <si>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</si>
  <si>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</si>
  <si>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</si>
  <si>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</si>
  <si>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</si>
  <si>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</si>
  <si>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</si>
  <si>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</si>
  <si>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</si>
  <si>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</si>
  <si>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</si>
  <si>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</si>
  <si>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</si>
  <si>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</si>
  <si>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</si>
  <si>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</si>
  <si>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</si>
  <si>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</si>
  <si>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</si>
  <si>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</si>
  <si>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</si>
  <si>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</si>
  <si>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</si>
  <si>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</si>
  <si>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</si>
  <si>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</si>
  <si>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</si>
  <si>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</si>
  <si>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</si>
  <si>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</si>
  <si>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</si>
  <si>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</si>
  <si>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</si>
  <si>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</si>
  <si>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</si>
  <si>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</si>
  <si>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</si>
  <si>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</si>
  <si>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</si>
  <si>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</si>
  <si>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</si>
  <si>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</si>
  <si>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</si>
  <si>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</si>
  <si>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</si>
  <si>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</si>
  <si>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</si>
  <si>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</si>
  <si>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</si>
  <si>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</si>
  <si>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</si>
  <si>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</si>
  <si>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</si>
  <si>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</si>
  <si>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</si>
  <si>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</si>
  <si>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</si>
  <si>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</si>
  <si>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</si>
  <si>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</si>
  <si>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</si>
  <si>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</si>
  <si>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</si>
  <si>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</si>
  <si>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</si>
  <si>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</si>
  <si>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</si>
  <si>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</si>
  <si>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</si>
  <si>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</si>
  <si>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</si>
  <si>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</si>
  <si>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</si>
  <si>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</si>
  <si>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</si>
  <si>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</si>
  <si>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</si>
  <si>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</si>
  <si>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</si>
  <si>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</si>
  <si>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</si>
  <si>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</si>
  <si>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</si>
  <si>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</si>
  <si>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</si>
  <si>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</si>
  <si>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</si>
  <si>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</si>
  <si>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</si>
  <si>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</si>
  <si>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</si>
  <si>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</si>
  <si>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</si>
  <si>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</si>
  <si>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</si>
  <si>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</si>
  <si>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</si>
  <si>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</si>
  <si>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</si>
  <si>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</si>
  <si>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</si>
  <si>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</si>
  <si>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</si>
  <si>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</si>
  <si>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</si>
  <si>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</si>
  <si>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</si>
  <si>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</si>
  <si>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</si>
  <si>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</si>
  <si>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</si>
  <si>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</si>
  <si>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</si>
  <si>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</si>
  <si>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</si>
  <si>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</si>
  <si>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</si>
  <si>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</si>
  <si>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</si>
  <si>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</si>
  <si>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</si>
  <si>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</si>
  <si>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</si>
  <si>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</si>
  <si>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</si>
  <si>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</si>
  <si>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</si>
  <si>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</si>
  <si>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</si>
  <si>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</si>
  <si>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</si>
  <si>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</si>
  <si>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</si>
  <si>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</si>
  <si>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</si>
  <si>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</si>
  <si>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</si>
  <si>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</si>
  <si>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</si>
  <si>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</si>
  <si>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</si>
  <si>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</si>
  <si>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</si>
  <si>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</si>
  <si>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</si>
  <si>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</si>
  <si>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</si>
  <si>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</si>
  <si>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</si>
  <si>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</si>
  <si>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</si>
  <si>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</si>
  <si>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</si>
  <si>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</si>
  <si>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</si>
  <si>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</si>
  <si>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</si>
  <si>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</si>
  <si>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</si>
  <si>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</si>
  <si>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</si>
  <si>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</si>
  <si>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</si>
  <si>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</si>
  <si>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</si>
  <si>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</si>
  <si>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</si>
  <si>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</si>
  <si>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</si>
  <si>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</si>
  <si>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</si>
  <si>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</si>
  <si>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</si>
  <si>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</si>
  <si>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</si>
  <si>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</si>
  <si>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</si>
  <si>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</si>
  <si>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</si>
  <si>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</si>
  <si>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</si>
  <si>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</si>
  <si>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</si>
  <si>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</si>
  <si>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</si>
  <si>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</si>
  <si>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</si>
  <si>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</si>
  <si>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</si>
  <si>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</si>
  <si>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</si>
  <si>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</si>
  <si>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</si>
  <si>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</si>
  <si>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</si>
  <si>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</si>
  <si>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</si>
  <si>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</si>
  <si>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</si>
  <si>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</si>
  <si>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</si>
  <si>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</si>
  <si>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</si>
  <si>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</si>
  <si>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</si>
  <si>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</si>
  <si>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</si>
  <si>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</si>
  <si>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</si>
  <si>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</si>
  <si>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</si>
  <si>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</si>
  <si>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</si>
  <si>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</si>
  <si>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</si>
  <si>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</si>
  <si>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</si>
  <si>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</si>
  <si>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</si>
  <si>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</si>
  <si>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</si>
  <si>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</si>
  <si>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</si>
  <si>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</si>
  <si>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</si>
  <si>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</si>
  <si>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</si>
  <si>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</si>
  <si>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</si>
  <si>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</si>
  <si>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</si>
  <si>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</si>
  <si>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</si>
  <si>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</si>
  <si>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</si>
  <si>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</si>
  <si>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</si>
  <si>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</si>
  <si>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</si>
  <si>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</si>
  <si>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</si>
  <si>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</si>
  <si>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</si>
  <si>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</si>
  <si>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</si>
  <si>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</si>
  <si>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</si>
  <si>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</si>
  <si>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</si>
  <si>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</si>
  <si>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</si>
  <si>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</si>
  <si>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</si>
  <si>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</si>
  <si>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</si>
  <si>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</si>
  <si>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</si>
  <si>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</si>
  <si>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</si>
  <si>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</si>
  <si>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</si>
  <si>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</si>
  <si>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</si>
  <si>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</si>
  <si>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</si>
  <si>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</si>
  <si>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</si>
  <si>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</si>
  <si>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</si>
  <si>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</si>
  <si>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</si>
  <si>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</si>
  <si>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</si>
  <si>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</si>
  <si>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</si>
  <si>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</si>
  <si>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</si>
  <si>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</si>
  <si>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</si>
  <si>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</si>
  <si>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</si>
  <si>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</si>
  <si>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</si>
  <si>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</si>
  <si>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</si>
  <si>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</si>
  <si>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</si>
  <si>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</si>
  <si>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</si>
  <si>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</si>
  <si>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</si>
  <si>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</si>
  <si>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</si>
  <si>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</si>
  <si>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</si>
  <si>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</si>
  <si>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</si>
  <si>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</si>
  <si>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</si>
  <si>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</si>
  <si>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</si>
  <si>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</si>
  <si>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</si>
  <si>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</si>
  <si>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</si>
  <si>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</si>
  <si>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</si>
  <si>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</si>
  <si>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</si>
  <si>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</si>
  <si>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</si>
  <si>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</si>
  <si>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</si>
  <si>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</si>
  <si>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</si>
  <si>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</si>
  <si>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</si>
  <si>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</si>
  <si>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</si>
  <si>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</si>
  <si>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</si>
  <si>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</si>
  <si>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</si>
  <si>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</si>
  <si>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</si>
  <si>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</si>
  <si>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</si>
  <si>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</si>
  <si>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</si>
  <si>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</si>
  <si>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</si>
  <si>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</si>
  <si>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</si>
  <si>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</si>
  <si>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</si>
  <si>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</si>
  <si>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</si>
  <si>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</si>
  <si>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</si>
  <si>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</si>
  <si>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</si>
  <si>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</si>
  <si>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</si>
  <si>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</si>
  <si>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</si>
  <si>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</si>
  <si>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</si>
  <si>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</si>
  <si>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</si>
  <si>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</si>
  <si>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</si>
  <si>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</si>
  <si>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</si>
  <si>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</si>
  <si>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</si>
  <si>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</si>
  <si>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</si>
  <si>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</si>
  <si>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</si>
  <si>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</si>
  <si>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</si>
  <si>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</si>
  <si>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</si>
  <si>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</si>
  <si>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</si>
  <si>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</si>
  <si>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</si>
  <si>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</si>
  <si>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</si>
  <si>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</si>
  <si>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</si>
  <si>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</si>
  <si>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</si>
  <si>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</si>
  <si>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</si>
  <si>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</si>
  <si>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</si>
  <si>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</si>
  <si>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</si>
  <si>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</si>
  <si>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</si>
  <si>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</si>
  <si>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</si>
  <si>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</si>
  <si>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</si>
  <si>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</si>
  <si>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</si>
  <si>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</si>
  <si>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</si>
  <si>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</si>
  <si>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</si>
  <si>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</si>
  <si>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</si>
  <si>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</si>
  <si>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</si>
  <si>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</si>
  <si>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</si>
  <si>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</si>
  <si>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</si>
  <si>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</si>
  <si>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</si>
  <si>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</si>
  <si>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</si>
  <si>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</si>
  <si>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</si>
  <si>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</si>
  <si>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</si>
  <si>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</si>
  <si>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</si>
  <si>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</si>
  <si>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</si>
  <si>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</si>
  <si>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</si>
  <si>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</si>
  <si>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</si>
  <si>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</si>
  <si>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</si>
  <si>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</si>
  <si>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</si>
  <si>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</si>
  <si>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</si>
  <si>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</si>
  <si>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</si>
  <si>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</si>
  <si>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</si>
  <si>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</si>
  <si>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</si>
  <si>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</si>
  <si>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</si>
  <si>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</si>
  <si>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</si>
  <si>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</si>
  <si>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</si>
  <si>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</si>
  <si>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</si>
  <si>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</si>
  <si>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</si>
  <si>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</si>
  <si>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</si>
  <si>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</si>
  <si>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</si>
  <si>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</si>
  <si>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</si>
  <si>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</si>
  <si>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</si>
  <si>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</si>
  <si>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</si>
  <si>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</si>
  <si>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</si>
  <si>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</si>
  <si>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</si>
  <si>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</si>
  <si>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</si>
  <si>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</si>
  <si>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</si>
  <si>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</si>
  <si>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</si>
  <si>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</si>
  <si>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</si>
  <si>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</si>
  <si>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</si>
  <si>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</si>
  <si>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</si>
  <si>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</si>
  <si>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</si>
  <si>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</si>
  <si>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</si>
  <si>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</si>
  <si>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</si>
  <si>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</si>
  <si>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</si>
  <si>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</si>
  <si>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</si>
  <si>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</si>
  <si>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</si>
  <si>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</si>
  <si>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</si>
  <si>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</si>
  <si>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</si>
  <si>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</si>
  <si>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</si>
  <si>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</si>
  <si>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</si>
  <si>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</si>
  <si>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</si>
  <si>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</si>
  <si>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</si>
  <si>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</si>
  <si>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</si>
  <si>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</si>
  <si>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</si>
  <si>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</si>
  <si>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</si>
  <si>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</si>
  <si>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</si>
  <si>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</si>
  <si>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</si>
  <si>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</si>
  <si>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</si>
  <si>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</si>
  <si>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</si>
  <si>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</si>
  <si>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</si>
  <si>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</si>
  <si>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</si>
  <si>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</si>
  <si>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</si>
  <si>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</si>
  <si>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</si>
  <si>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</si>
  <si>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</si>
  <si>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</si>
  <si>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</si>
  <si>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</si>
  <si>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</si>
  <si>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</si>
  <si>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</si>
  <si>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</si>
  <si>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</si>
  <si>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</si>
  <si>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</si>
  <si>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</si>
  <si>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</si>
  <si>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</si>
  <si>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</si>
  <si>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</si>
  <si>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</si>
  <si>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</si>
  <si>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</si>
  <si>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</si>
  <si>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</si>
  <si>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</si>
  <si>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</si>
  <si>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</si>
  <si>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</si>
  <si>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</si>
  <si>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</si>
  <si>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</si>
  <si>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</si>
  <si>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</si>
  <si>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</si>
  <si>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</si>
  <si>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</si>
  <si>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</si>
  <si>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</si>
  <si>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</si>
  <si>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</si>
  <si>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</si>
  <si>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</si>
  <si>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</si>
  <si>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</si>
  <si>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</si>
  <si>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</si>
  <si>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</si>
  <si>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</si>
  <si>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</si>
  <si>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</si>
  <si>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</si>
  <si>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</si>
  <si>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</si>
  <si>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</si>
  <si>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</si>
  <si>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</si>
  <si>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</si>
  <si>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</si>
  <si>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</si>
  <si>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</si>
  <si>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</si>
  <si>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</si>
  <si>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</si>
  <si>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</si>
  <si>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</si>
  <si>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</si>
  <si>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</si>
  <si>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</si>
  <si>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</si>
  <si>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</si>
  <si>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</si>
  <si>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</si>
  <si>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</si>
  <si>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</si>
  <si>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</si>
  <si>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</si>
  <si>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</si>
  <si>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</si>
  <si>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</si>
  <si>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</si>
  <si>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</si>
  <si>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</si>
  <si>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</si>
  <si>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</si>
  <si>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</si>
  <si>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</si>
  <si>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</si>
  <si>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</si>
  <si>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</si>
  <si>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</si>
  <si>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</si>
  <si>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</si>
  <si>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</si>
  <si>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</si>
  <si>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</si>
  <si>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</si>
  <si>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</si>
  <si>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</si>
  <si>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</si>
  <si>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</si>
  <si>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</si>
  <si>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</si>
  <si>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</si>
  <si>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</si>
  <si>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</si>
  <si>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</si>
  <si>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</si>
  <si>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</si>
  <si>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</si>
  <si>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</si>
  <si>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</si>
  <si>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</si>
  <si>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</si>
  <si>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</si>
  <si>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</si>
  <si>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</si>
  <si>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</si>
  <si>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</si>
  <si>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</si>
  <si>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</si>
  <si>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</si>
  <si>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</si>
  <si>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</si>
  <si>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</si>
  <si>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</si>
  <si>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</si>
  <si>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</si>
  <si>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</si>
  <si>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</si>
  <si>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</si>
  <si>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</si>
  <si>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</si>
  <si>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</si>
  <si>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</si>
  <si>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</si>
  <si>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</si>
  <si>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</si>
  <si>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</si>
  <si>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</si>
  <si>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</si>
  <si>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</si>
  <si>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</si>
  <si>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</si>
  <si>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</si>
  <si>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</si>
  <si>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</si>
  <si>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</si>
  <si>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</si>
  <si>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</si>
  <si>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</si>
  <si>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</si>
  <si>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</si>
  <si>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</si>
  <si>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</si>
  <si>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</si>
  <si>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</si>
  <si>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</si>
  <si>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</si>
  <si>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</si>
  <si>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</si>
  <si>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</si>
  <si>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</si>
  <si>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</si>
  <si>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</si>
  <si>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</si>
  <si>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</si>
  <si>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</si>
  <si>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</si>
  <si>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</si>
  <si>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</si>
  <si>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</si>
  <si>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</si>
  <si>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</si>
  <si>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</si>
  <si>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</si>
  <si>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</si>
  <si>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</si>
  <si>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</si>
  <si>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</si>
  <si>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</si>
  <si>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</si>
  <si>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</si>
  <si>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</si>
  <si>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</si>
  <si>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</si>
  <si>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</si>
  <si>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</si>
  <si>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</si>
  <si>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</si>
  <si>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</si>
  <si>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</si>
  <si>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</si>
  <si>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</si>
  <si>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</si>
  <si>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</si>
  <si>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</si>
  <si>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</si>
  <si>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</si>
  <si>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</si>
  <si>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</si>
  <si>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</si>
  <si>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</si>
  <si>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</si>
  <si>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</si>
  <si>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</si>
  <si>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</si>
  <si>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</si>
  <si>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</si>
  <si>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</si>
  <si>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</si>
  <si>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</si>
  <si>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</si>
  <si>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</si>
  <si>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</si>
  <si>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</si>
  <si>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</si>
  <si>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</si>
  <si>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</si>
  <si>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</si>
  <si>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</si>
  <si>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</si>
  <si>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</si>
  <si>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</si>
  <si>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</si>
  <si>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</si>
  <si>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</si>
  <si>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</si>
  <si>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</si>
  <si>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</si>
  <si>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</si>
  <si>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</si>
  <si>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</si>
  <si>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</si>
  <si>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</si>
  <si>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</si>
  <si>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</si>
  <si>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</si>
  <si>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</si>
  <si>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</si>
  <si>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</si>
  <si>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</si>
  <si>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</si>
  <si>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</si>
  <si>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</si>
  <si>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</si>
  <si>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</si>
  <si>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</si>
  <si>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</si>
  <si>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</si>
  <si>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</si>
  <si>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</si>
  <si>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</si>
  <si>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</si>
  <si>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</si>
  <si>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</si>
  <si>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</si>
  <si>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</si>
  <si>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</si>
  <si>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</si>
  <si>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</si>
  <si>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</si>
  <si>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</si>
  <si>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</si>
  <si>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</si>
  <si>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</si>
  <si>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</si>
  <si>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</si>
  <si>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</si>
  <si>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</si>
  <si>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</si>
  <si>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</si>
  <si>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</si>
  <si>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</si>
  <si>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</si>
  <si>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</si>
  <si>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</si>
  <si>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</si>
  <si>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</si>
  <si>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</si>
  <si>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</si>
  <si>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</si>
  <si>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</si>
  <si>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</si>
  <si>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</si>
  <si>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</si>
  <si>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</si>
  <si>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</si>
  <si>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</si>
  <si>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</si>
  <si>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</si>
  <si>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</si>
  <si>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</si>
  <si>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</si>
  <si>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</si>
  <si>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</si>
  <si>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</si>
  <si>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</si>
  <si>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</si>
  <si>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</si>
  <si>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</si>
  <si>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</si>
  <si>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</si>
  <si>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</si>
  <si>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</si>
  <si>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</si>
  <si>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</si>
  <si>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</si>
  <si>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</si>
  <si>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</si>
  <si>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</si>
  <si>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</si>
  <si>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</si>
  <si>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</si>
  <si>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</si>
  <si>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</si>
  <si>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</si>
  <si>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</si>
  <si>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</si>
  <si>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</si>
  <si>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</si>
  <si>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</si>
  <si>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</si>
  <si>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</si>
  <si>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</si>
  <si>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</si>
  <si>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</si>
  <si>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</si>
  <si>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</si>
  <si>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</si>
  <si>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</si>
  <si>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</si>
  <si>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</si>
  <si>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</si>
  <si>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</si>
  <si>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</si>
  <si>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</si>
  <si>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</si>
  <si>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</si>
  <si>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</si>
  <si>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</si>
  <si>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</si>
  <si>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</si>
  <si>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</si>
  <si>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</si>
  <si>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</si>
  <si>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</si>
  <si>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</si>
  <si>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</si>
  <si>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</si>
  <si>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</si>
  <si>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</si>
  <si>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</si>
  <si>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</si>
  <si>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</si>
  <si>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</si>
  <si>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</si>
  <si>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</si>
  <si>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</si>
  <si>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</si>
  <si>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</si>
  <si>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</si>
  <si>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</si>
  <si>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</si>
  <si>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</si>
  <si>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</si>
  <si>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</si>
  <si>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</si>
  <si>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</si>
  <si>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</si>
  <si>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</si>
  <si>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</si>
  <si>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</si>
  <si>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</si>
  <si>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</si>
  <si>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</si>
  <si>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</si>
  <si>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</si>
  <si>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</si>
  <si>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</si>
  <si>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</si>
  <si>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</si>
  <si>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</si>
  <si>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</si>
  <si>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</si>
  <si>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</si>
  <si>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</si>
  <si>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</si>
  <si>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</si>
  <si>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</si>
  <si>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</si>
  <si>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</si>
  <si>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</si>
  <si>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</si>
  <si>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</si>
  <si>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</si>
  <si>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</si>
  <si>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</si>
  <si>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</si>
  <si>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</si>
  <si>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</si>
  <si>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</si>
  <si>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</si>
  <si>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</si>
  <si>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</si>
  <si>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</si>
  <si>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</si>
  <si>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</si>
  <si>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</si>
  <si>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</si>
  <si>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</si>
  <si>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</si>
  <si>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</si>
  <si>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</si>
  <si>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</si>
  <si>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</si>
  <si>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</si>
  <si>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</si>
  <si>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</si>
  <si>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</si>
  <si>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</si>
  <si>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</si>
  <si>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</si>
  <si>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</si>
  <si>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</si>
  <si>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</si>
  <si>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</si>
  <si>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</si>
  <si>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</si>
  <si>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</si>
  <si>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</si>
  <si>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</si>
  <si>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</si>
  <si>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</si>
  <si>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</si>
  <si>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</si>
  <si>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</si>
  <si>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</si>
  <si>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</si>
  <si>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</si>
  <si>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</si>
  <si>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</si>
  <si>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</si>
  <si>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</si>
  <si>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</si>
  <si>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</si>
  <si>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</si>
  <si>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</si>
  <si>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</si>
  <si>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</si>
  <si>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</si>
  <si>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</si>
  <si>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</si>
  <si>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</si>
  <si>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</si>
  <si>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</si>
  <si>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</si>
  <si>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</si>
  <si>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</si>
  <si>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</si>
  <si>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</si>
  <si>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</si>
  <si>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</si>
  <si>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</si>
  <si>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</si>
  <si>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</si>
  <si>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</si>
  <si>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</si>
  <si>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</si>
  <si>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</si>
  <si>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</si>
  <si>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</si>
  <si>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</si>
  <si>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</si>
  <si>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</si>
  <si>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</si>
  <si>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</si>
  <si>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</si>
  <si>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</si>
  <si>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</si>
  <si>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</si>
  <si>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</si>
  <si>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</si>
  <si>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</si>
  <si>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</si>
  <si>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</si>
  <si>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</si>
  <si>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</si>
  <si>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</si>
  <si>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</si>
  <si>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</si>
  <si>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</si>
  <si>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</si>
  <si>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</si>
  <si>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</si>
  <si>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</si>
  <si>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</si>
  <si>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</si>
  <si>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</si>
  <si>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</si>
  <si>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</si>
  <si>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</si>
  <si>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</si>
  <si>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</si>
  <si>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</si>
  <si>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</si>
  <si>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</si>
  <si>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</si>
  <si>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</si>
  <si>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</si>
  <si>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</si>
  <si>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</si>
  <si>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</si>
  <si>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</si>
  <si>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</si>
  <si>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</si>
  <si>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</si>
  <si>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</si>
  <si>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</si>
  <si>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</si>
  <si>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</si>
  <si>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</si>
  <si>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</si>
  <si>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</si>
  <si>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</si>
  <si>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</si>
  <si>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</si>
  <si>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</si>
  <si>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</si>
  <si>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</si>
  <si>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</si>
  <si>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</si>
  <si>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</si>
  <si>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</si>
  <si>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</si>
  <si>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</si>
  <si>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</si>
  <si>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</si>
  <si>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</si>
  <si>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</si>
  <si>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</si>
  <si>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</si>
  <si>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</si>
  <si>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</si>
  <si>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</si>
  <si>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</si>
  <si>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</si>
  <si>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</si>
  <si>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</si>
  <si>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</si>
  <si>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</si>
  <si>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</si>
  <si>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</si>
  <si>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</si>
  <si>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</si>
  <si>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</si>
  <si>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</si>
  <si>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</si>
  <si>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</si>
  <si>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</si>
  <si>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</si>
  <si>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</si>
  <si>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</si>
  <si>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</si>
  <si>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</si>
  <si>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</si>
  <si>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</si>
  <si>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</si>
  <si>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</si>
  <si>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</si>
  <si>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</si>
  <si>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</si>
  <si>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</si>
  <si>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</si>
  <si>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</si>
  <si>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</si>
  <si>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</si>
  <si>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</si>
  <si>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</si>
  <si>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</si>
  <si>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</si>
  <si>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</si>
  <si>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</si>
  <si>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</si>
  <si>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</si>
  <si>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</si>
  <si>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</si>
  <si>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</si>
  <si>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</si>
  <si>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</si>
  <si>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</si>
  <si>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</si>
  <si>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</si>
  <si>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</si>
  <si>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</si>
  <si>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</si>
  <si>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</si>
  <si>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</si>
  <si>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</si>
  <si>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</si>
  <si>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</si>
  <si>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</si>
  <si>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</si>
  <si>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</si>
  <si>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</si>
  <si>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</si>
  <si>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</si>
  <si>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</si>
  <si>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</si>
  <si>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</si>
  <si>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</si>
  <si>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</si>
  <si>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</si>
  <si>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</si>
  <si>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</si>
  <si>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</si>
  <si>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</si>
  <si>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</si>
  <si>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</si>
  <si>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</si>
  <si>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</si>
  <si>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</si>
  <si>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</si>
  <si>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</si>
  <si>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</si>
  <si>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</si>
  <si>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</si>
  <si>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</si>
  <si>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</si>
  <si>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</si>
  <si>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</si>
  <si>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</si>
  <si>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</si>
  <si>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</si>
  <si>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</si>
  <si>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</si>
  <si>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</si>
  <si>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</si>
  <si>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</si>
  <si>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</si>
  <si>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</si>
  <si>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</si>
  <si>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</si>
  <si>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</si>
  <si>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</si>
  <si>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</si>
  <si>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</si>
  <si>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</si>
  <si>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</si>
  <si>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</si>
  <si>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</si>
  <si>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</si>
  <si>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</si>
  <si>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</si>
  <si>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</si>
  <si>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</si>
  <si>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</si>
  <si>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</si>
  <si>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</si>
  <si>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</si>
  <si>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</si>
  <si>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</si>
  <si>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</si>
  <si>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</si>
  <si>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</si>
  <si>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</si>
  <si>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</si>
  <si>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</si>
  <si>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</si>
  <si>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</si>
  <si>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</si>
  <si>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</si>
  <si>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</si>
  <si>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</si>
  <si>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</si>
  <si>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</si>
  <si>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</si>
  <si>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</si>
  <si>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</si>
  <si>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</si>
  <si>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</si>
  <si>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</si>
  <si>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</si>
  <si>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</si>
  <si>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</si>
  <si>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</si>
  <si>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</si>
  <si>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</si>
  <si>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</si>
  <si>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</si>
  <si>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</si>
  <si>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</si>
  <si>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</si>
  <si>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</si>
  <si>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</si>
  <si>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</si>
  <si>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</si>
  <si>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</si>
  <si>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</si>
  <si>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</si>
  <si>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</si>
  <si>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</si>
  <si>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</si>
  <si>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</si>
  <si>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</si>
  <si>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</si>
  <si>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</si>
  <si>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</si>
  <si>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</si>
  <si>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</si>
  <si>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</si>
  <si>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</si>
  <si>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</si>
  <si>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</si>
  <si>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</si>
  <si>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</si>
  <si>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</si>
  <si>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</si>
  <si>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</si>
  <si>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</si>
  <si>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</si>
  <si>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</si>
  <si>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</si>
  <si>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</si>
  <si>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</si>
  <si>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</si>
  <si>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</si>
  <si>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</si>
  <si>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</si>
  <si>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</si>
  <si>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</si>
  <si>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</si>
  <si>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</si>
  <si>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</si>
  <si>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</si>
  <si>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</si>
  <si>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</si>
  <si>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</si>
  <si>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</si>
  <si>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</si>
  <si>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</si>
  <si>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</si>
  <si>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</si>
  <si>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</si>
  <si>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</si>
  <si>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</si>
  <si>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</si>
  <si>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</si>
  <si>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</si>
  <si>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</si>
  <si>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</si>
  <si>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</si>
  <si>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</si>
  <si>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</si>
  <si>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</si>
  <si>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</si>
  <si>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</si>
  <si>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</si>
  <si>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</si>
  <si>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</si>
  <si>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</si>
  <si>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</si>
  <si>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</si>
  <si>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</si>
  <si>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</si>
  <si>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</si>
  <si>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</si>
  <si>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</si>
  <si>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</si>
  <si>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</si>
  <si>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</si>
  <si>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</si>
  <si>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</si>
  <si>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</si>
  <si>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</si>
  <si>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</si>
  <si>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</si>
  <si>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</si>
  <si>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</si>
  <si>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</si>
  <si>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</si>
  <si>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</si>
  <si>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</si>
  <si>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</si>
  <si>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</si>
  <si>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</si>
  <si>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</si>
  <si>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</si>
  <si>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</si>
  <si>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</si>
  <si>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</si>
  <si>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</si>
  <si>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</si>
  <si>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</si>
  <si>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</si>
  <si>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</si>
  <si>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</si>
  <si>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</si>
  <si>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</si>
  <si>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</si>
  <si>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</si>
  <si>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</si>
  <si>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</si>
  <si>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</si>
  <si>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</si>
  <si>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</si>
  <si>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</si>
  <si>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</si>
  <si>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</si>
  <si>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</si>
  <si>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</si>
  <si>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</si>
  <si>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</si>
  <si>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</si>
  <si>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</si>
  <si>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</si>
  <si>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</si>
  <si>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</si>
  <si>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</si>
  <si>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</si>
  <si>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</si>
  <si>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</si>
  <si>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</si>
  <si>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</si>
  <si>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</si>
  <si>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</si>
  <si>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</si>
  <si>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</si>
  <si>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</si>
  <si>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</si>
  <si>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</si>
  <si>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</si>
  <si>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</si>
  <si>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</si>
  <si>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</si>
  <si>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</si>
  <si>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</si>
  <si>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</si>
  <si>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</si>
  <si>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</si>
  <si>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</si>
  <si>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</si>
  <si>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</si>
  <si>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</si>
  <si>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</si>
  <si>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</si>
  <si>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</si>
  <si>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</si>
  <si>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</si>
  <si>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</si>
  <si>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</si>
  <si>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</si>
  <si>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</si>
  <si>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</si>
  <si>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</si>
  <si>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</si>
  <si>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</si>
  <si>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</si>
  <si>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</si>
  <si>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</si>
  <si>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</si>
  <si>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</si>
  <si>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</si>
  <si>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</si>
  <si>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</si>
  <si>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</si>
  <si>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</si>
  <si>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</si>
  <si>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</si>
  <si>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</si>
  <si>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</si>
  <si>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</si>
  <si>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</si>
  <si>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</si>
  <si>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</si>
  <si>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</si>
  <si>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</si>
  <si>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</si>
  <si>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</si>
  <si>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</si>
  <si>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</si>
  <si>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</si>
  <si>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</si>
  <si>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</si>
  <si>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</si>
  <si>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</si>
  <si>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</si>
  <si>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</si>
  <si>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</si>
  <si>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</si>
  <si>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</si>
  <si>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</si>
  <si>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</si>
  <si>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</si>
  <si>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</si>
  <si>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</si>
  <si>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</si>
  <si>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</si>
  <si>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</si>
  <si>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</si>
  <si>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</si>
  <si>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</si>
  <si>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</si>
  <si>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</si>
  <si>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</si>
  <si>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</si>
  <si>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</si>
  <si>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</si>
  <si>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</si>
  <si>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</si>
  <si>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</si>
  <si>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</si>
  <si>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</si>
  <si>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</si>
  <si>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</si>
  <si>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</si>
  <si>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</si>
  <si>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</si>
  <si>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</si>
  <si>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</si>
  <si>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</si>
  <si>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</si>
  <si>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</si>
  <si>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</si>
  <si>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</si>
  <si>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</si>
  <si>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</si>
  <si>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</si>
  <si>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</si>
  <si>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</si>
  <si>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</si>
  <si>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</si>
  <si>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</si>
  <si>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</si>
  <si>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</si>
  <si>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</si>
  <si>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</si>
  <si>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</si>
  <si>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</si>
  <si>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</si>
  <si>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</si>
  <si>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</si>
  <si>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</si>
  <si>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</si>
  <si>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</si>
  <si>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</si>
  <si>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</si>
  <si>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</si>
  <si>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</si>
  <si>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</si>
  <si>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</si>
  <si>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</si>
  <si>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</si>
  <si>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</si>
  <si>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</si>
  <si>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</si>
  <si>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</si>
  <si>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</si>
  <si>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</si>
  <si>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</si>
  <si>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</si>
  <si>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</si>
  <si>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</si>
  <si>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</si>
  <si>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</si>
  <si>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</si>
  <si>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</si>
  <si>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</si>
  <si>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</si>
  <si>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</si>
  <si>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</si>
  <si>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</si>
  <si>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</si>
  <si>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</si>
  <si>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</si>
  <si>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</si>
  <si>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</si>
  <si>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</si>
  <si>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</si>
  <si>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</si>
  <si>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</si>
  <si>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</si>
  <si>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</si>
  <si>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</si>
  <si>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</si>
  <si>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</si>
  <si>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</si>
  <si>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</si>
  <si>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</si>
  <si>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</si>
  <si>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</si>
  <si>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</si>
  <si>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</si>
  <si>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</si>
  <si>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</si>
  <si>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</si>
  <si>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</si>
  <si>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</si>
  <si>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</si>
  <si>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</si>
  <si>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</si>
  <si>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</si>
  <si>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</si>
  <si>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</si>
  <si>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</si>
  <si>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</si>
  <si>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</si>
  <si>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</si>
  <si>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</si>
  <si>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</si>
  <si>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</si>
  <si>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</si>
  <si>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</si>
  <si>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</si>
  <si>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</si>
  <si>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</si>
  <si>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</si>
  <si>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</si>
  <si>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</si>
  <si>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</si>
  <si>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</si>
  <si>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</si>
  <si>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</si>
  <si>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</si>
  <si>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</si>
  <si>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</si>
  <si>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</si>
  <si>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</si>
  <si>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</si>
  <si>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</si>
  <si>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</si>
  <si>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</si>
  <si>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</si>
  <si>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</si>
  <si>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</si>
  <si>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</si>
  <si>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</si>
  <si>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</si>
  <si>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</si>
  <si>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</si>
  <si>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</si>
  <si>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</si>
  <si>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</si>
  <si>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</si>
  <si>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</si>
  <si>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</si>
  <si>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</si>
  <si>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</si>
  <si>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</si>
  <si>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</si>
  <si>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</si>
  <si>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</si>
  <si>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</si>
  <si>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</si>
  <si>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</si>
  <si>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</si>
  <si>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</si>
  <si>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</si>
  <si>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</si>
  <si>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</si>
  <si>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</si>
  <si>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</si>
  <si>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</si>
  <si>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</si>
  <si>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</si>
  <si>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</si>
  <si>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</si>
  <si>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</si>
  <si>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</si>
  <si>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</si>
  <si>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</si>
  <si>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</si>
  <si>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</si>
  <si>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</si>
  <si>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</si>
  <si>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</si>
  <si>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</si>
  <si>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</si>
  <si>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</si>
  <si>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</si>
  <si>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</si>
  <si>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</si>
  <si>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</si>
  <si>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</si>
  <si>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</si>
  <si>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</si>
  <si>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</si>
  <si>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</si>
  <si>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</si>
  <si>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</si>
  <si>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</si>
  <si>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</si>
  <si>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</si>
  <si>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</si>
  <si>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</si>
  <si>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</si>
  <si>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</si>
  <si>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</si>
  <si>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</si>
  <si>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</si>
  <si>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</si>
  <si>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</si>
  <si>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</si>
  <si>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</si>
  <si>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</si>
  <si>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</si>
  <si>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</si>
  <si>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</si>
  <si>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</si>
  <si>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</si>
  <si>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</si>
  <si>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</si>
  <si>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</si>
  <si>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</si>
  <si>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</si>
  <si>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</si>
  <si>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</si>
  <si>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</si>
  <si>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</si>
  <si>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</si>
  <si>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</si>
  <si>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</si>
  <si>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</si>
  <si>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</si>
  <si>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</si>
  <si>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</si>
  <si>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</si>
  <si>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</si>
  <si>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</si>
  <si>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</si>
  <si>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</si>
  <si>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</si>
  <si>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</si>
  <si>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</si>
  <si>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</si>
  <si>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</si>
  <si>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</si>
  <si>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</si>
  <si>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</si>
  <si>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</si>
  <si>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</si>
  <si>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</si>
  <si>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</si>
  <si>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</si>
  <si>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</si>
  <si>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</si>
  <si>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</si>
  <si>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</si>
  <si>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</si>
  <si>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</si>
  <si>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</si>
  <si>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</si>
  <si>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</si>
  <si>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</si>
  <si>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</si>
  <si>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</si>
  <si>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</si>
  <si>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</si>
  <si>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</si>
  <si>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</si>
  <si>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</si>
  <si>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</si>
  <si>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</si>
  <si>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</si>
  <si>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</si>
  <si>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</si>
  <si>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</si>
  <si>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</si>
  <si>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</si>
  <si>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</si>
  <si>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</si>
  <si>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</si>
  <si>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</si>
  <si>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</si>
  <si>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</si>
  <si>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</si>
  <si>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</si>
  <si>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</si>
  <si>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</si>
  <si>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</si>
  <si>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</si>
  <si>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</si>
  <si>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</si>
  <si>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</si>
  <si>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</si>
  <si>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</si>
  <si>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</si>
  <si>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</si>
  <si>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</si>
  <si>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</si>
  <si>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</si>
  <si>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</si>
  <si>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</si>
  <si>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</si>
  <si>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</si>
  <si>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</si>
  <si>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</si>
  <si>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</si>
  <si>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</si>
  <si>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</si>
  <si>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</si>
  <si>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</si>
  <si>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</si>
  <si>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</si>
  <si>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</si>
  <si>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</si>
  <si>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</si>
  <si>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</si>
  <si>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</si>
  <si>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</si>
  <si>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</si>
  <si>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</si>
  <si>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</si>
  <si>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</si>
  <si>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</si>
  <si>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</si>
  <si>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</si>
  <si>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</si>
  <si>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</si>
  <si>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</si>
  <si>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</si>
  <si>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</si>
  <si>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</si>
  <si>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</si>
  <si>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</si>
  <si>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</si>
  <si>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</si>
  <si>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</si>
  <si>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</si>
  <si>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</si>
  <si>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</si>
  <si>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</si>
  <si>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</si>
  <si>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</si>
  <si>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</si>
  <si>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</si>
  <si>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</si>
  <si>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</si>
  <si>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</si>
  <si>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</si>
  <si>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</si>
  <si>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</si>
  <si>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</si>
  <si>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</si>
  <si>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</si>
  <si>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</si>
  <si>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</si>
  <si>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</si>
  <si>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</si>
  <si>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</si>
  <si>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</si>
  <si>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</si>
  <si>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</si>
  <si>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</si>
  <si>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</si>
  <si>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</si>
  <si>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</si>
  <si>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</si>
  <si>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</si>
  <si>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</si>
  <si>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</si>
  <si>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</si>
  <si>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</si>
  <si>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</si>
  <si>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</si>
  <si>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</si>
  <si>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</si>
  <si>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</si>
  <si>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</si>
  <si>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</si>
  <si>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</si>
  <si>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</si>
  <si>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</si>
  <si>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</si>
  <si>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</si>
  <si>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</si>
  <si>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</si>
  <si>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</si>
  <si>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</si>
  <si>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</si>
  <si>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</si>
  <si>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</si>
  <si>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</si>
  <si>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</si>
  <si>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</si>
  <si>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</si>
  <si>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</si>
  <si>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</si>
  <si>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</si>
  <si>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</si>
  <si>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</si>
  <si>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</si>
  <si>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</si>
  <si>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</si>
  <si>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</si>
  <si>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</si>
  <si>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</si>
  <si>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</si>
  <si>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</si>
  <si>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</si>
  <si>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</si>
  <si>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</si>
  <si>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</si>
  <si>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</si>
  <si>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</si>
  <si>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</si>
  <si>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</si>
  <si>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</si>
  <si>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</si>
  <si>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</si>
  <si>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</si>
  <si>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</si>
  <si>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</si>
  <si>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</si>
  <si>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</si>
  <si>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</si>
  <si>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</si>
  <si>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</si>
  <si>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</si>
  <si>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</si>
  <si>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</si>
  <si>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</si>
  <si>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</si>
  <si>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</si>
  <si>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</si>
  <si>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</si>
  <si>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</si>
  <si>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</si>
  <si>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</si>
  <si>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</si>
  <si>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</si>
  <si>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</si>
  <si>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</si>
  <si>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</si>
  <si>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</si>
  <si>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</si>
  <si>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</si>
  <si>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</si>
  <si>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</si>
  <si>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</si>
  <si>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</si>
  <si>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</si>
  <si>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</si>
  <si>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</si>
  <si>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</si>
  <si>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</si>
  <si>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</si>
  <si>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</si>
  <si>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</si>
  <si>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</si>
  <si>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</si>
  <si>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</si>
  <si>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</si>
  <si>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</si>
  <si>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</si>
  <si>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</si>
  <si>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</si>
  <si>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</si>
  <si>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</si>
  <si>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</si>
  <si>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</si>
  <si>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</si>
  <si>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</si>
  <si>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</si>
  <si>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</si>
  <si>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</si>
  <si>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</si>
  <si>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</si>
  <si>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</si>
  <si>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</si>
  <si>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</si>
  <si>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</si>
  <si>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</si>
  <si>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</si>
  <si>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</si>
  <si>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</si>
  <si>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</si>
  <si>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</si>
  <si>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</si>
  <si>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</si>
  <si>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</si>
  <si>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</si>
  <si>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</si>
  <si>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</si>
  <si>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</si>
  <si>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</si>
  <si>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</si>
  <si>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</si>
  <si>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</si>
  <si>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</si>
  <si>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</si>
  <si>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</si>
  <si>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</si>
  <si>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</si>
  <si>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</si>
  <si>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</si>
  <si>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</si>
  <si>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</si>
  <si>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</si>
  <si>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</si>
  <si>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</si>
  <si>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</si>
  <si>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</si>
  <si>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</si>
  <si>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</si>
  <si>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</si>
  <si>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</si>
  <si>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</si>
  <si>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</si>
  <si>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</si>
  <si>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</si>
  <si>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</si>
  <si>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</si>
  <si>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</si>
  <si>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</si>
  <si>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</si>
  <si>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</si>
  <si>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</si>
  <si>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</si>
  <si>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</si>
  <si>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</si>
  <si>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</si>
  <si>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</si>
  <si>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</si>
  <si>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</si>
  <si>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</si>
  <si>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</si>
  <si>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</si>
  <si>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</si>
  <si>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</si>
  <si>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</si>
  <si>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</si>
  <si>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</si>
  <si>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</si>
  <si>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</si>
  <si>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</si>
  <si>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</si>
  <si>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</si>
  <si>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</si>
  <si>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</si>
  <si>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</si>
  <si>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</si>
  <si>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</si>
  <si>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</si>
  <si>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</si>
  <si>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</si>
  <si>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</si>
  <si>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</si>
  <si>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</si>
  <si>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</si>
  <si>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</si>
  <si>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</si>
  <si>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</si>
  <si>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</si>
  <si>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</si>
  <si>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</si>
  <si>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</si>
  <si>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</si>
  <si>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</si>
  <si>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</si>
  <si>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</si>
  <si>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</si>
  <si>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</si>
  <si>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</si>
  <si>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</si>
  <si>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</si>
  <si>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</si>
  <si>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</si>
  <si>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</si>
  <si>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</si>
  <si>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</si>
  <si>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</si>
  <si>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</si>
  <si>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</si>
  <si>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</si>
  <si>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</si>
  <si>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</si>
  <si>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</si>
  <si>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</si>
  <si>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</si>
  <si>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</si>
  <si>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</si>
  <si>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</si>
  <si>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</si>
  <si>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</si>
  <si>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</si>
  <si>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</si>
  <si>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</si>
  <si>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</si>
  <si>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</si>
  <si>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</si>
  <si>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</si>
  <si>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</si>
  <si>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</si>
  <si>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</si>
  <si>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</si>
  <si>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</si>
  <si>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</si>
  <si>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</si>
  <si>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</si>
  <si>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</si>
  <si>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</si>
  <si>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</si>
  <si>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</si>
  <si>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</si>
  <si>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</si>
  <si>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</si>
  <si>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</si>
  <si>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</si>
  <si>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</si>
  <si>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</si>
  <si>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</si>
  <si>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</si>
  <si>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</si>
  <si>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</si>
  <si>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</si>
  <si>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</si>
  <si>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</si>
  <si>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</si>
  <si>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</si>
  <si>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</si>
  <si>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</si>
  <si>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</si>
  <si>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</si>
  <si>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</si>
  <si>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</si>
  <si>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</si>
  <si>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</si>
  <si>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</si>
  <si>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</si>
  <si>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</si>
  <si>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</si>
  <si>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</si>
  <si>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</si>
  <si>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</si>
  <si>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</si>
  <si>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</si>
  <si>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</si>
  <si>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</si>
  <si>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</si>
  <si>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</si>
  <si>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</si>
  <si>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</si>
  <si>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</si>
  <si>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</si>
  <si>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</si>
  <si>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</si>
  <si>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</si>
  <si>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</si>
  <si>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</si>
  <si>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</si>
  <si>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</si>
  <si>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</si>
  <si>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</si>
  <si>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</si>
  <si>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</si>
  <si>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</si>
  <si>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</si>
  <si>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</si>
  <si>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</si>
  <si>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</si>
  <si>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</si>
  <si>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</si>
  <si>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</si>
  <si>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</si>
  <si>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</si>
  <si>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</si>
  <si>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</si>
  <si>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</si>
  <si>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</si>
  <si>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</si>
  <si>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</si>
  <si>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</si>
  <si>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</si>
  <si>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</si>
  <si>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</si>
  <si>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</si>
  <si>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</si>
  <si>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</si>
  <si>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</si>
  <si>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</si>
  <si>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</si>
  <si>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</si>
  <si>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</si>
  <si>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</si>
  <si>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</si>
  <si>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</si>
  <si>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</si>
  <si>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</si>
  <si>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</si>
  <si>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</si>
  <si>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</si>
  <si>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</si>
  <si>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</si>
  <si>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</si>
  <si>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</si>
  <si>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</si>
  <si>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</si>
  <si>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</si>
  <si>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</si>
  <si>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</si>
  <si>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</si>
  <si>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</si>
  <si>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</si>
  <si>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</si>
  <si>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</si>
  <si>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</si>
  <si>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</si>
  <si>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</si>
  <si>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</si>
  <si>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</si>
  <si>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</si>
  <si>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</si>
  <si>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</si>
  <si>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</si>
  <si>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</si>
  <si>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</si>
  <si>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</si>
  <si>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</si>
  <si>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</si>
  <si>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</si>
  <si>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</si>
  <si>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</si>
  <si>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</si>
  <si>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</si>
  <si>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</si>
  <si>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</si>
  <si>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</si>
  <si>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</si>
  <si>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</si>
  <si>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</si>
  <si>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</si>
  <si>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</si>
  <si>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</si>
  <si>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</si>
  <si>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</si>
  <si>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</si>
  <si>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</si>
  <si>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</si>
  <si>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</si>
  <si>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</si>
  <si>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</si>
  <si>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</si>
  <si>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</si>
  <si>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</si>
  <si>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</si>
  <si>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</si>
  <si>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</si>
  <si>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</si>
  <si>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</si>
  <si>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</si>
  <si>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</si>
  <si>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</si>
  <si>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</si>
  <si>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</si>
  <si>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</si>
  <si>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</si>
  <si>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</si>
  <si>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</si>
  <si>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</si>
  <si>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</si>
  <si>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</si>
  <si>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</si>
  <si>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</si>
  <si>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</si>
  <si>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</si>
  <si>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</si>
  <si>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</si>
  <si>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</si>
  <si>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</si>
  <si>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</si>
  <si>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</si>
  <si>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</si>
  <si>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</si>
  <si>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</si>
  <si>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</si>
  <si>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</si>
  <si>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</si>
  <si>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</si>
  <si>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</si>
  <si>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</si>
  <si>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</si>
  <si>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</si>
  <si>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</si>
  <si>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</si>
  <si>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</si>
  <si>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</si>
  <si>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</si>
  <si>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</si>
  <si>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</si>
  <si>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</si>
  <si>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</si>
  <si>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</si>
  <si>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</si>
  <si>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</si>
  <si>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</si>
  <si>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</si>
  <si>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</si>
  <si>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</si>
  <si>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</si>
  <si>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</si>
  <si>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</si>
  <si>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</si>
  <si>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</si>
  <si>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</si>
  <si>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</si>
  <si>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</si>
  <si>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</si>
  <si>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</si>
  <si>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</si>
  <si>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</si>
  <si>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</si>
  <si>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</si>
  <si>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</si>
  <si>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</si>
  <si>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</si>
  <si>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</si>
  <si>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</si>
  <si>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</si>
  <si>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</si>
  <si>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</si>
  <si>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</si>
  <si>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</si>
  <si>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</si>
  <si>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</si>
  <si>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</si>
  <si>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</si>
  <si>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</si>
  <si>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</si>
  <si>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</si>
  <si>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</si>
  <si>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</si>
  <si>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</si>
  <si>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</si>
  <si>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</si>
  <si>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</si>
  <si>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</si>
  <si>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</si>
  <si>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</si>
  <si>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</si>
  <si>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</si>
  <si>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</si>
  <si>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</si>
  <si>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</si>
  <si>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</si>
  <si>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</si>
  <si>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</si>
  <si>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</si>
  <si>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</si>
  <si>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</si>
  <si>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</si>
  <si>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</si>
  <si>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</si>
  <si>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</si>
  <si>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</si>
  <si>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</si>
  <si>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</si>
  <si>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</si>
  <si>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</si>
  <si>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</si>
  <si>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</si>
  <si>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</si>
  <si>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</si>
  <si>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</si>
  <si>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</si>
  <si>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</si>
  <si>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</si>
  <si>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</si>
  <si>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</si>
  <si>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</si>
  <si>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</si>
  <si>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</si>
  <si>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</si>
  <si>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</si>
  <si>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</si>
  <si>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</si>
  <si>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</si>
  <si>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</si>
  <si>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</si>
  <si>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</si>
  <si>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</si>
  <si>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</si>
  <si>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</si>
  <si>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</si>
  <si>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</si>
  <si>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</si>
  <si>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</si>
  <si>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</si>
  <si>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</si>
  <si>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</si>
  <si>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</si>
  <si>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</si>
  <si>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</si>
  <si>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</si>
  <si>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</si>
  <si>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</si>
  <si>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</si>
  <si>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</si>
  <si>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</si>
  <si>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</si>
  <si>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</si>
  <si>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</si>
  <si>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</si>
  <si>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</si>
  <si>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</si>
  <si>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</si>
  <si>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</si>
  <si>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</si>
  <si>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</si>
  <si>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</si>
  <si>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</si>
  <si>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</si>
  <si>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</si>
  <si>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</si>
  <si>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</si>
  <si>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</si>
  <si>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</si>
  <si>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</si>
  <si>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</si>
  <si>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</si>
  <si>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</si>
  <si>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</si>
  <si>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</si>
  <si>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</si>
  <si>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</si>
  <si>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</si>
  <si>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</si>
  <si>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</si>
  <si>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</si>
  <si>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</si>
  <si>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</si>
  <si>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</si>
  <si>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</si>
  <si>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</si>
  <si>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</si>
  <si>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</si>
  <si>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</si>
  <si>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</si>
  <si>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</si>
  <si>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</si>
  <si>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</si>
  <si>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</si>
  <si>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</si>
  <si>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</si>
  <si>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</si>
  <si>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</si>
  <si>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</si>
  <si>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</si>
  <si>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</si>
  <si>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</si>
  <si>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</si>
  <si>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</si>
  <si>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</si>
  <si>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</si>
  <si>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</si>
  <si>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</si>
  <si>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</si>
  <si>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</si>
  <si>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</si>
  <si>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</si>
  <si>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</si>
  <si>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</si>
  <si>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</si>
  <si>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</si>
  <si>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</si>
  <si>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</si>
  <si>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</si>
  <si>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</si>
  <si>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</si>
  <si>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</si>
  <si>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</si>
  <si>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</si>
  <si>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</si>
  <si>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</si>
  <si>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</si>
  <si>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</si>
  <si>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</si>
  <si>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</si>
  <si>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</si>
  <si>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</si>
  <si>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</si>
  <si>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</si>
  <si>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</si>
  <si>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</si>
  <si>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</si>
  <si>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</si>
  <si>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</si>
  <si>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</si>
  <si>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</si>
  <si>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</si>
  <si>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</si>
  <si>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</si>
  <si>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</si>
  <si>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</si>
  <si>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</si>
  <si>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</si>
  <si>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</si>
  <si>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</si>
  <si>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</si>
  <si>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</si>
  <si>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</si>
  <si>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</si>
  <si>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</si>
  <si>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</si>
  <si>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</si>
  <si>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</si>
  <si>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</si>
  <si>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</si>
  <si>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</si>
  <si>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</si>
  <si>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</si>
  <si>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</si>
  <si>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</si>
  <si>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</si>
  <si>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</si>
  <si>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</si>
  <si>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</si>
  <si>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</si>
  <si>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</si>
  <si>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</si>
  <si>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</si>
  <si>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</si>
  <si>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</si>
  <si>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</si>
  <si>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</si>
  <si>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</si>
  <si>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</si>
  <si>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</si>
  <si>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</si>
  <si>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</si>
  <si>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</si>
  <si>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</si>
  <si>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</si>
  <si>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</si>
  <si>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</si>
  <si>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</si>
  <si>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</si>
  <si>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</si>
  <si>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</si>
  <si>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</si>
  <si>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</si>
  <si>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</si>
  <si>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</si>
  <si>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</si>
  <si>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</si>
  <si>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</si>
  <si>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</si>
  <si>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</si>
  <si>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</si>
  <si>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</si>
  <si>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</si>
  <si>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</si>
  <si>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</si>
  <si>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</si>
  <si>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</si>
  <si>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</si>
  <si>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</si>
  <si>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</si>
  <si>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</si>
  <si>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</si>
  <si>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</si>
  <si>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</si>
  <si>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</si>
  <si>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</si>
  <si>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</si>
  <si>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</si>
  <si>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</si>
  <si>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</si>
  <si>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</si>
  <si>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</si>
  <si>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</si>
  <si>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</si>
  <si>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</si>
  <si>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</si>
  <si>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</si>
  <si>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</si>
  <si>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</si>
  <si>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</si>
  <si>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</si>
  <si>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</si>
  <si>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</si>
  <si>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</si>
  <si>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</si>
  <si>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</si>
  <si>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</si>
  <si>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</si>
  <si>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</si>
  <si>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</si>
  <si>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</si>
  <si>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</si>
  <si>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</si>
  <si>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</si>
  <si>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</si>
  <si>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</si>
  <si>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</si>
  <si>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</si>
  <si>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</si>
  <si>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</si>
  <si>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</si>
  <si>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</si>
  <si>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</si>
  <si>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</si>
  <si>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</si>
  <si>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</si>
  <si>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</si>
  <si>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</si>
  <si>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</si>
  <si>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</si>
  <si>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</si>
  <si>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</si>
  <si>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</si>
  <si>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</si>
  <si>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</si>
  <si>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</si>
  <si>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</si>
  <si>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</si>
  <si>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</si>
  <si>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</si>
  <si>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</si>
  <si>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</si>
  <si>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</si>
  <si>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</si>
  <si>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</si>
  <si>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</si>
  <si>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</si>
  <si>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</si>
  <si>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</si>
  <si>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</si>
  <si>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</si>
  <si>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</si>
  <si>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</si>
  <si>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</si>
  <si>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</si>
  <si>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</si>
  <si>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</si>
  <si>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</si>
  <si>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</si>
  <si>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</si>
  <si>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</si>
  <si>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</si>
  <si>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</si>
  <si>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</si>
  <si>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</si>
  <si>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</si>
  <si>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</si>
  <si>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</si>
  <si>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</si>
  <si>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</si>
  <si>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</si>
  <si>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</si>
  <si>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</si>
  <si>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</si>
  <si>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</si>
  <si>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</si>
  <si>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</si>
  <si>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</si>
  <si>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</si>
  <si>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</si>
  <si>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</si>
  <si>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</si>
  <si>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</si>
  <si>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</si>
  <si>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</si>
  <si>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</si>
  <si>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</si>
  <si>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</si>
  <si>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</si>
  <si>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</si>
  <si>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</si>
  <si>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</si>
  <si>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</si>
  <si>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</si>
  <si>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</si>
  <si>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</si>
  <si>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</si>
  <si>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</si>
  <si>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</si>
  <si>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</si>
  <si>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</si>
  <si>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</si>
  <si>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</si>
  <si>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</si>
  <si>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</si>
  <si>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</si>
  <si>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</si>
  <si>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</si>
  <si>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</si>
  <si>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</si>
  <si>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</si>
  <si>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</si>
  <si>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</si>
  <si>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</si>
  <si>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</si>
  <si>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</si>
  <si>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</si>
  <si>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</si>
  <si>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</si>
  <si>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</si>
  <si>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</si>
  <si>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</si>
  <si>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</si>
  <si>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</si>
  <si>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</si>
  <si>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</si>
  <si>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</si>
  <si>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</si>
  <si>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</si>
  <si>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</si>
  <si>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</si>
  <si>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</si>
  <si>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</si>
  <si>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</si>
  <si>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</si>
  <si>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</si>
  <si>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</si>
  <si>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</si>
  <si>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</si>
  <si>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</si>
  <si>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</si>
  <si>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</si>
  <si>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</si>
  <si>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</si>
  <si>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</si>
  <si>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</si>
  <si>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</si>
  <si>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</si>
  <si>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</si>
  <si>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</si>
  <si>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</si>
  <si>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</si>
  <si>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</si>
  <si>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</si>
  <si>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</si>
  <si>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</si>
  <si>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</si>
  <si>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</si>
  <si>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</si>
  <si>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</si>
  <si>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</si>
  <si>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</si>
  <si>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</si>
  <si>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</si>
  <si>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</si>
  <si>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</si>
  <si>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</si>
  <si>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</si>
  <si>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</si>
  <si>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</si>
  <si>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</si>
  <si>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</si>
  <si>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</si>
  <si>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</si>
  <si>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</si>
  <si>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</si>
  <si>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</si>
  <si>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</si>
  <si>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</si>
  <si>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</si>
  <si>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</si>
  <si>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</si>
  <si>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</si>
  <si>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</si>
  <si>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</si>
  <si>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</si>
  <si>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</si>
  <si>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</si>
  <si>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</si>
  <si>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</si>
  <si>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</si>
  <si>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</si>
  <si>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</si>
  <si>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</si>
  <si>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</si>
  <si>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</si>
  <si>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</si>
  <si>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</si>
  <si>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</si>
  <si>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</si>
  <si>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</si>
  <si>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</si>
  <si>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</si>
  <si>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</si>
  <si>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</si>
  <si>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</si>
  <si>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</si>
  <si>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</si>
  <si>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</si>
  <si>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</si>
  <si>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</si>
  <si>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</si>
  <si>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</si>
  <si>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</si>
  <si>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</si>
  <si>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</si>
  <si>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</si>
  <si>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</si>
  <si>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</si>
  <si>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</si>
  <si>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</si>
  <si>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</si>
  <si>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</si>
  <si>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</si>
  <si>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</si>
  <si>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</si>
  <si>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</si>
  <si>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</si>
  <si>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</si>
  <si>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</si>
  <si>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</si>
  <si>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</si>
  <si>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</si>
  <si>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</si>
  <si>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</si>
  <si>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</si>
  <si>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</si>
  <si>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</si>
  <si>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</si>
  <si>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</si>
  <si>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</si>
  <si>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</si>
  <si>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</si>
  <si>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</si>
  <si>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</si>
  <si>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</si>
  <si>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</si>
  <si>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</si>
  <si>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</si>
  <si>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</si>
  <si>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</si>
  <si>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</si>
  <si>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</si>
  <si>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</si>
  <si>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</si>
  <si>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</si>
  <si>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</si>
  <si>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</si>
  <si>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</si>
  <si>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</si>
  <si>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</si>
  <si>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</si>
  <si>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</si>
  <si>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</si>
  <si>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</si>
  <si>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</si>
  <si>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</si>
  <si>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</si>
  <si>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</si>
  <si>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</si>
  <si>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</si>
  <si>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</si>
  <si>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</si>
  <si>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</si>
  <si>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</si>
  <si>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</si>
  <si>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</si>
  <si>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</si>
  <si>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</si>
  <si>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</si>
  <si>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</si>
  <si>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</si>
  <si>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</si>
  <si>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</si>
  <si>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</si>
  <si>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</si>
  <si>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</si>
  <si>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</si>
  <si>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</si>
  <si>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</si>
  <si>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</si>
  <si>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</si>
  <si>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</si>
  <si>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</si>
  <si>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</si>
  <si>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</si>
  <si>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</si>
  <si>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</si>
  <si>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</si>
  <si>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</si>
  <si>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</si>
  <si>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</si>
  <si>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</si>
  <si>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</si>
  <si>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</si>
  <si>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</si>
  <si>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</si>
  <si>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</si>
  <si>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</si>
  <si>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</si>
  <si>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</si>
  <si>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</si>
  <si>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</si>
  <si>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</si>
  <si>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</si>
  <si>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</si>
  <si>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</si>
  <si>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</si>
  <si>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</si>
  <si>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</si>
  <si>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</si>
  <si>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</si>
  <si>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</si>
  <si>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</si>
  <si>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</si>
  <si>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</si>
  <si>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</si>
  <si>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</si>
  <si>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</si>
  <si>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</si>
  <si>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</si>
  <si>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</si>
  <si>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</si>
  <si>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</si>
  <si>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</si>
  <si>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</si>
  <si>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</si>
  <si>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</si>
  <si>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</si>
  <si>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</si>
  <si>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</si>
  <si>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</si>
  <si>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</si>
  <si>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</si>
  <si>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</si>
  <si>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</si>
  <si>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</si>
  <si>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</si>
  <si>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</si>
  <si>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</si>
  <si>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</si>
  <si>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</si>
  <si>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</si>
  <si>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</si>
  <si>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</si>
  <si>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</si>
  <si>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</si>
  <si>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</si>
  <si>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</si>
  <si>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</si>
  <si>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</si>
  <si>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</si>
  <si>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</si>
  <si>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</si>
  <si>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</si>
  <si>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</si>
  <si>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</si>
  <si>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</si>
  <si>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</si>
  <si>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</si>
  <si>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</si>
  <si>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</si>
  <si>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</si>
  <si>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</si>
  <si>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</si>
  <si>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</si>
  <si>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</si>
  <si>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</si>
  <si>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</si>
  <si>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</si>
  <si>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</si>
  <si>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</si>
  <si>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</si>
  <si>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</si>
  <si>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</si>
  <si>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</si>
  <si>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</si>
  <si>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</si>
  <si>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</si>
  <si>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</si>
  <si>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</si>
  <si>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</si>
  <si>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</si>
  <si>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</si>
  <si>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</si>
  <si>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</si>
  <si>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</si>
  <si>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</si>
  <si>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</si>
  <si>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</si>
  <si>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</si>
  <si>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</si>
  <si>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</si>
  <si>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</si>
  <si>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</si>
  <si>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</si>
  <si>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</si>
  <si>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</si>
  <si>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</si>
  <si>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</si>
  <si>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</si>
  <si>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</si>
  <si>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</si>
  <si>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</si>
  <si>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</si>
  <si>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</si>
  <si>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</si>
  <si>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</si>
  <si>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</si>
  <si>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</si>
  <si>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</si>
  <si>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</si>
  <si>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</si>
  <si>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</si>
  <si>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</si>
  <si>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</si>
  <si>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</si>
  <si>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</si>
  <si>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</si>
  <si>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</si>
  <si>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</si>
  <si>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</si>
  <si>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</si>
  <si>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</si>
  <si>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</si>
  <si>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</si>
  <si>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</si>
  <si>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</si>
  <si>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</si>
  <si>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</si>
  <si>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</si>
  <si>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</si>
  <si>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</si>
  <si>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</si>
  <si>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</si>
  <si>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</si>
  <si>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</si>
  <si>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</si>
  <si>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</si>
  <si>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</si>
  <si>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</si>
  <si>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</si>
  <si>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</si>
  <si>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</si>
  <si>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</si>
  <si>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</si>
  <si>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</si>
  <si>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</si>
  <si>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</si>
  <si>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</si>
  <si>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</si>
  <si>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</si>
  <si>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</si>
  <si>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</si>
  <si>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</si>
  <si>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</si>
  <si>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</si>
  <si>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</si>
  <si>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</si>
  <si>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</si>
  <si>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</si>
  <si>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</si>
  <si>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</si>
  <si>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</si>
  <si>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</si>
  <si>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</si>
  <si>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</si>
  <si>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</si>
  <si>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</si>
  <si>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</si>
  <si>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</si>
  <si>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</si>
  <si>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</si>
  <si>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</si>
  <si>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</si>
  <si>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</si>
  <si>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</si>
  <si>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</si>
  <si>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</si>
  <si>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</si>
  <si>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</si>
  <si>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</si>
  <si>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</si>
  <si>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</si>
  <si>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</si>
  <si>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</si>
  <si>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</si>
  <si>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</si>
  <si>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</si>
  <si>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</si>
  <si>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</si>
  <si>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</si>
  <si>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</si>
  <si>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</si>
  <si>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</si>
  <si>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</si>
  <si>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</si>
  <si>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</si>
  <si>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</si>
  <si>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</si>
  <si>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</si>
  <si>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</si>
  <si>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</si>
  <si>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</si>
  <si>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</si>
  <si>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</si>
  <si>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</si>
  <si>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</si>
  <si>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</si>
  <si>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</si>
  <si>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</si>
  <si>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</si>
  <si>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</si>
  <si>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</si>
  <si>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</si>
  <si>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</si>
  <si>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</si>
  <si>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</si>
  <si>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</si>
  <si>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</si>
  <si>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</si>
  <si>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</si>
  <si>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</si>
  <si>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</si>
  <si>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</si>
  <si>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</si>
  <si>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</si>
  <si>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</si>
  <si>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</si>
  <si>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</si>
  <si>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</si>
  <si>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</si>
  <si>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</si>
  <si>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</si>
  <si>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</si>
  <si>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</si>
  <si>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</si>
  <si>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</si>
  <si>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</si>
  <si>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</si>
  <si>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</si>
  <si>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</si>
  <si>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</si>
  <si>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</si>
  <si>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</si>
  <si>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</si>
  <si>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</si>
  <si>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</si>
  <si>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</si>
  <si>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</si>
  <si>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</si>
  <si>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</si>
  <si>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</si>
  <si>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</si>
  <si>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</si>
  <si>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</si>
  <si>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</si>
  <si>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</si>
  <si>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</si>
  <si>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</si>
  <si>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</si>
  <si>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</si>
  <si>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</si>
  <si>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</si>
  <si>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</si>
  <si>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</si>
  <si>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</si>
  <si>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</si>
  <si>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</si>
  <si>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</si>
  <si>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</si>
  <si>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</si>
  <si>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</si>
  <si>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</si>
  <si>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</si>
  <si>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</si>
  <si>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</si>
  <si>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</si>
  <si>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</si>
  <si>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</si>
  <si>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</si>
  <si>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</si>
  <si>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</si>
  <si>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</si>
  <si>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</si>
  <si>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</si>
  <si>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</si>
  <si>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</si>
  <si>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</si>
  <si>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</si>
  <si>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</si>
  <si>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</si>
  <si>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</si>
  <si>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</si>
  <si>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</si>
  <si>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</si>
  <si>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</si>
  <si>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</si>
  <si>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</si>
  <si>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</si>
  <si>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</si>
  <si>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</si>
  <si>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</si>
  <si>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</si>
  <si>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</si>
  <si>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</si>
  <si>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</si>
  <si>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</si>
  <si>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</si>
  <si>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</si>
  <si>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</si>
  <si>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</si>
  <si>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</si>
  <si>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</si>
  <si>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</si>
  <si>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</si>
  <si>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</si>
  <si>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</si>
  <si>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</si>
  <si>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</si>
  <si>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</si>
  <si>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</si>
  <si>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</si>
  <si>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</si>
  <si>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</si>
  <si>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</si>
  <si>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</si>
  <si>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</si>
  <si>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</si>
  <si>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</si>
  <si>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</si>
  <si>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</si>
  <si>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</si>
  <si>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</si>
  <si>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</si>
  <si>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</si>
  <si>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</si>
  <si>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</si>
  <si>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</si>
  <si>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</si>
  <si>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</si>
  <si>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</si>
  <si>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</si>
  <si>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</si>
  <si>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</si>
  <si>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</si>
  <si>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</si>
  <si>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</si>
  <si>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</si>
  <si>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</si>
  <si>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</si>
  <si>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</si>
  <si>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</si>
  <si>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</si>
  <si>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</si>
  <si>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</si>
  <si>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</si>
  <si>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</si>
  <si>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</si>
  <si>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</si>
  <si>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</si>
  <si>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</si>
  <si>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</si>
  <si>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</si>
  <si>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</si>
  <si>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</si>
  <si>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</si>
  <si>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</si>
  <si>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</si>
  <si>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</si>
  <si>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</si>
  <si>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</si>
  <si>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</si>
  <si>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</si>
  <si>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</si>
  <si>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</si>
  <si>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</si>
  <si>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</si>
  <si>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</si>
  <si>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</si>
  <si>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</si>
  <si>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</si>
  <si>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</si>
  <si>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</si>
  <si>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</si>
  <si>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</si>
  <si>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</si>
  <si>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</si>
  <si>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</si>
  <si>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</si>
  <si>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</si>
  <si>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</si>
  <si>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</si>
  <si>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</si>
  <si>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</si>
  <si>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</si>
  <si>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</si>
  <si>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</si>
  <si>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</si>
  <si>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</si>
  <si>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</si>
  <si>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</si>
  <si>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</si>
  <si>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</si>
  <si>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</si>
  <si>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</si>
  <si>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</si>
  <si>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</si>
  <si>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</si>
  <si>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</si>
  <si>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</si>
  <si>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</si>
  <si>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</si>
  <si>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</si>
  <si>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</si>
  <si>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</si>
  <si>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</si>
  <si>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</si>
  <si>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</si>
  <si>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</si>
  <si>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</si>
  <si>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</si>
  <si>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</si>
  <si>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</si>
  <si>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</si>
  <si>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</si>
  <si>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</si>
  <si>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</si>
  <si>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</si>
  <si>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</si>
  <si>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</si>
  <si>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</si>
  <si>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</si>
  <si>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</si>
  <si>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</si>
  <si>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</si>
  <si>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</si>
  <si>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</si>
  <si>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</si>
  <si>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</si>
  <si>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</si>
  <si>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</si>
  <si>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</si>
  <si>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</si>
  <si>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</si>
  <si>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</si>
  <si>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</si>
  <si>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</si>
  <si>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</si>
  <si>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</si>
  <si>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</si>
  <si>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</si>
  <si>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</si>
  <si>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</si>
  <si>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</si>
  <si>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</si>
  <si>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</si>
  <si>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</si>
  <si>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</si>
  <si>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</si>
  <si>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</si>
  <si>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</si>
  <si>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</si>
  <si>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</si>
  <si>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</si>
  <si>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</si>
  <si>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</si>
  <si>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</si>
  <si>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</si>
  <si>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</si>
  <si>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</si>
  <si>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</si>
  <si>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</si>
  <si>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</si>
  <si>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</si>
  <si>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</si>
  <si>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</si>
  <si>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</si>
  <si>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</si>
  <si>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</si>
  <si>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</si>
  <si>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</si>
  <si>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</si>
  <si>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</si>
  <si>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</si>
  <si>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</si>
  <si>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</si>
  <si>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</si>
  <si>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</si>
  <si>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</si>
  <si>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</si>
  <si>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</si>
  <si>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</si>
  <si>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</si>
  <si>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</si>
  <si>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</si>
  <si>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</si>
  <si>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</si>
  <si>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</si>
  <si>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</si>
  <si>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</si>
  <si>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</si>
  <si>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</si>
  <si>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</si>
  <si>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</si>
  <si>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</si>
  <si>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</si>
  <si>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</si>
  <si>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</si>
  <si>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</si>
  <si>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</si>
  <si>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</si>
  <si>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</si>
  <si>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</si>
  <si>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</si>
  <si>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</si>
  <si>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</si>
  <si>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</si>
  <si>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</si>
  <si>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</si>
  <si>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</si>
  <si>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</si>
  <si>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</si>
  <si>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</si>
  <si>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</si>
  <si>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</si>
  <si>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</si>
  <si>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</si>
  <si>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</si>
  <si>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</si>
  <si>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</si>
  <si>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</si>
  <si>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</si>
  <si>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</si>
  <si>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</si>
  <si>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</si>
  <si>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</si>
  <si>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</si>
  <si>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</si>
  <si>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</si>
  <si>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</si>
  <si>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</si>
  <si>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</si>
  <si>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</si>
  <si>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</si>
  <si>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</si>
  <si>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</si>
  <si>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</si>
  <si>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</si>
  <si>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</si>
  <si>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</si>
  <si>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</si>
  <si>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</si>
  <si>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</si>
  <si>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</si>
  <si>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</si>
  <si>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</si>
  <si>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</si>
  <si>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</si>
  <si>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</si>
  <si>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</si>
  <si>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</si>
  <si>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</si>
  <si>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</si>
  <si>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</si>
  <si>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</si>
  <si>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</si>
  <si>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</si>
  <si>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</si>
  <si>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</si>
  <si>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</si>
  <si>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</si>
  <si>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</si>
  <si>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</si>
  <si>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</si>
  <si>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</si>
  <si>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</si>
  <si>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</si>
  <si>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</si>
  <si>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</si>
  <si>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</si>
  <si>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</si>
  <si>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</si>
  <si>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</si>
  <si>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</si>
  <si>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</si>
  <si>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</si>
  <si>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</si>
  <si>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</si>
  <si>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</si>
  <si>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</si>
  <si>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</si>
  <si>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</si>
  <si>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</si>
  <si>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</si>
  <si>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</si>
  <si>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</si>
  <si>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</si>
  <si>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</si>
  <si>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</si>
  <si>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</si>
  <si>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</si>
  <si>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</si>
  <si>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</si>
  <si>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</si>
  <si>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</si>
  <si>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</si>
  <si>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</si>
  <si>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</si>
  <si>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</si>
  <si>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</si>
  <si>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</si>
  <si>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</si>
  <si>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</si>
  <si>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</si>
  <si>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</si>
  <si>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</si>
  <si>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</si>
  <si>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</si>
  <si>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</si>
  <si>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</si>
  <si>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</si>
  <si>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</si>
  <si>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</si>
  <si>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</si>
  <si>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</si>
  <si>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</si>
  <si>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</si>
  <si>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</si>
  <si>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</si>
  <si>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</si>
  <si>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</si>
  <si>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</si>
  <si>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</si>
  <si>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</si>
  <si>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</si>
  <si>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</si>
  <si>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</si>
  <si>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</si>
  <si>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</si>
  <si>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</si>
  <si>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</si>
  <si>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</si>
  <si>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</si>
  <si>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</si>
  <si>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</si>
  <si>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</si>
  <si>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</si>
  <si>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</si>
  <si>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</si>
  <si>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</si>
  <si>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</si>
  <si>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</si>
  <si>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</si>
  <si>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</si>
  <si>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</si>
  <si>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</si>
  <si>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</si>
  <si>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</si>
  <si>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</si>
  <si>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</si>
  <si>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</si>
  <si>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</si>
  <si>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</si>
  <si>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</si>
  <si>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</si>
  <si>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</si>
  <si>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</si>
  <si>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</si>
  <si>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</si>
  <si>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</si>
  <si>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</si>
  <si>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</si>
  <si>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</si>
  <si>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</si>
  <si>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</si>
  <si>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</si>
  <si>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</si>
  <si>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</si>
  <si>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</si>
  <si>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</si>
  <si>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</si>
  <si>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</si>
  <si>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</si>
  <si>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</si>
  <si>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</si>
  <si>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</si>
  <si>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</si>
  <si>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</si>
  <si>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</si>
  <si>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</si>
  <si>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</si>
  <si>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</si>
  <si>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</si>
  <si>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</si>
  <si>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</si>
  <si>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</si>
  <si>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</si>
  <si>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</si>
  <si>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</si>
  <si>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</si>
  <si>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</si>
  <si>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</si>
  <si>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</si>
  <si>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</si>
  <si>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</si>
  <si>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</si>
  <si>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</si>
  <si>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</si>
  <si>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</si>
  <si>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</si>
  <si>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</si>
  <si>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</si>
  <si>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</si>
  <si>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</si>
  <si>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</si>
  <si>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</si>
  <si>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</si>
  <si>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</si>
  <si>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</si>
  <si>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</si>
  <si>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</si>
  <si>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</si>
  <si>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</si>
  <si>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</si>
  <si>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</si>
  <si>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</si>
  <si>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</si>
  <si>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</si>
  <si>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</si>
  <si>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</si>
  <si>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</si>
  <si>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</si>
  <si>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</si>
  <si>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</si>
  <si>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</si>
  <si>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</si>
  <si>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</si>
  <si>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</si>
  <si>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</si>
  <si>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</si>
  <si>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</si>
  <si>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</si>
  <si>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</si>
  <si>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</si>
  <si>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</si>
  <si>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</si>
  <si>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</si>
  <si>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</si>
  <si>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</si>
  <si>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</si>
  <si>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</si>
  <si>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</si>
  <si>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</si>
  <si>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</si>
  <si>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</si>
  <si>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</si>
  <si>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</si>
  <si>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</si>
  <si>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</si>
  <si>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</si>
  <si>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</si>
  <si>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</si>
  <si>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</si>
  <si>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</si>
  <si>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</si>
  <si>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</si>
  <si>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</si>
  <si>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</si>
  <si>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</si>
  <si>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</si>
  <si>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</si>
  <si>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</si>
  <si>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</si>
  <si>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</si>
  <si>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</si>
  <si>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</si>
  <si>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</si>
  <si>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</si>
  <si>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</si>
  <si>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</si>
  <si>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</si>
  <si>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</si>
  <si>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</si>
  <si>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</si>
  <si>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</si>
  <si>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</si>
  <si>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</si>
  <si>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</si>
  <si>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</si>
  <si>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</si>
  <si>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</si>
  <si>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</si>
  <si>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</si>
  <si>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</si>
  <si>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</si>
  <si>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</si>
  <si>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</si>
  <si>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</si>
  <si>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</si>
  <si>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</si>
  <si>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</si>
  <si>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</si>
  <si>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</si>
  <si>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</si>
  <si>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</si>
  <si>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</si>
  <si>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</si>
  <si>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</si>
  <si>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</si>
  <si>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</si>
  <si>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</si>
  <si>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</si>
  <si>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</si>
  <si>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</si>
  <si>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</si>
  <si>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</si>
  <si>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</si>
  <si>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</si>
  <si>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</si>
  <si>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</si>
  <si>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</si>
  <si>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</si>
  <si>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</si>
  <si>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</si>
  <si>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</si>
  <si>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</si>
  <si>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</si>
  <si>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</si>
  <si>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</si>
  <si>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</si>
  <si>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</si>
  <si>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</si>
  <si>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</si>
  <si>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</si>
  <si>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</si>
  <si>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</si>
  <si>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</si>
  <si>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</si>
  <si>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</si>
  <si>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</si>
  <si>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</si>
  <si>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</si>
  <si>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</si>
  <si>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</si>
  <si>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</si>
  <si>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</si>
  <si>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</si>
  <si>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</si>
  <si>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</si>
  <si>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</si>
  <si>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</si>
  <si>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</si>
  <si>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</si>
  <si>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</si>
  <si>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</si>
  <si>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</si>
  <si>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</si>
  <si>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</si>
  <si>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</si>
  <si>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</si>
  <si>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</si>
  <si>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</si>
  <si>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</si>
  <si>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</si>
  <si>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</si>
  <si>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</si>
  <si>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</si>
  <si>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</si>
  <si>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</si>
  <si>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</si>
  <si>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</si>
  <si>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</si>
  <si>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</si>
  <si>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</si>
  <si>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</si>
  <si>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</si>
  <si>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</si>
  <si>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</si>
  <si>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</si>
  <si>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</si>
  <si>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</si>
  <si>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</si>
  <si>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</si>
  <si>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</si>
  <si>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</si>
  <si>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</si>
  <si>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</si>
  <si>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</si>
  <si>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</si>
  <si>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</si>
  <si>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</si>
  <si>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</si>
  <si>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</si>
  <si>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</si>
  <si>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</si>
  <si>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</si>
  <si>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</si>
  <si>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</si>
  <si>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</si>
  <si>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</si>
  <si>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</si>
  <si>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</si>
  <si>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</si>
  <si>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</si>
  <si>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</si>
  <si>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</si>
  <si>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</si>
  <si>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</si>
  <si>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</si>
  <si>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</si>
  <si>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</si>
  <si>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</si>
  <si>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</si>
  <si>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</si>
  <si>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</si>
  <si>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</si>
  <si>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</si>
  <si>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</si>
  <si>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</si>
  <si>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</si>
  <si>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</si>
  <si>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</si>
  <si>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</si>
  <si>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</si>
  <si>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</si>
  <si>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</si>
  <si>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</si>
  <si>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</si>
  <si>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</si>
  <si>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</si>
  <si>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</si>
  <si>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</si>
  <si>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</si>
  <si>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</si>
  <si>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</si>
  <si>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</si>
  <si>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</si>
  <si>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</si>
  <si>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</si>
  <si>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</si>
  <si>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</si>
  <si>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</si>
  <si>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</si>
  <si>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</si>
  <si>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</si>
  <si>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</si>
  <si>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</si>
  <si>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</si>
  <si>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</si>
  <si>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</si>
  <si>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</si>
  <si>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</si>
  <si>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</si>
  <si>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</si>
  <si>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</si>
  <si>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</si>
  <si>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</si>
  <si>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</si>
  <si>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</si>
  <si>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</si>
  <si>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</si>
  <si>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</si>
  <si>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</si>
  <si>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</si>
  <si>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</si>
  <si>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</si>
  <si>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</si>
  <si>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</si>
  <si>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</si>
  <si>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</si>
  <si>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</si>
  <si>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</si>
  <si>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</si>
  <si>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</si>
  <si>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</si>
  <si>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</si>
  <si>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</si>
  <si>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</si>
  <si>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</si>
  <si>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</si>
  <si>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</si>
  <si>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</si>
  <si>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</si>
  <si>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</si>
  <si>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</si>
  <si>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</si>
  <si>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</si>
  <si>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</si>
  <si>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</si>
  <si>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</si>
  <si>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</si>
  <si>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</si>
  <si>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</si>
  <si>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</si>
  <si>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</si>
  <si>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</si>
  <si>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</si>
  <si>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</si>
  <si>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</si>
  <si>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</si>
  <si>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</si>
  <si>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</si>
  <si>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</si>
  <si>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</si>
  <si>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</si>
  <si>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</si>
  <si>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</si>
  <si>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</si>
  <si>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</si>
  <si>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</si>
  <si>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</si>
  <si>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</si>
  <si>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</si>
  <si>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</si>
  <si>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</si>
  <si>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</si>
  <si>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</si>
  <si>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</si>
  <si>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</si>
  <si>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</si>
  <si>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</si>
  <si>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</si>
  <si>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</si>
  <si>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</si>
  <si>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</si>
  <si>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</si>
  <si>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</si>
  <si>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</si>
  <si>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</si>
  <si>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</si>
  <si>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</si>
  <si>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</si>
  <si>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</si>
  <si>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</si>
  <si>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</si>
  <si>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</si>
  <si>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</si>
  <si>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</si>
  <si>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</si>
  <si>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</si>
  <si>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</si>
  <si>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</si>
  <si>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</si>
  <si>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</si>
  <si>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</si>
  <si>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</si>
  <si>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</si>
  <si>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</si>
  <si>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</si>
  <si>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</si>
  <si>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</si>
  <si>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</si>
  <si>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</si>
  <si>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</si>
  <si>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</si>
  <si>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</si>
  <si>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</si>
  <si>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</si>
  <si>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</si>
  <si>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</si>
  <si>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</si>
  <si>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</si>
  <si>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</si>
  <si>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</si>
  <si>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</si>
  <si>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</si>
  <si>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</si>
  <si>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</si>
  <si>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</si>
  <si>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</si>
  <si>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</si>
  <si>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</si>
  <si>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</si>
  <si>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</si>
  <si>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</si>
  <si>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</si>
  <si>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</si>
  <si>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</si>
  <si>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</si>
  <si>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</si>
  <si>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</si>
  <si>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</si>
  <si>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</si>
  <si>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</si>
  <si>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</si>
  <si>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</si>
  <si>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</si>
  <si>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</si>
  <si>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</si>
  <si>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</si>
  <si>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</si>
  <si>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</si>
  <si>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</si>
  <si>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</si>
  <si>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</si>
  <si>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</si>
  <si>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</si>
  <si>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</si>
  <si>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</si>
  <si>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</si>
  <si>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</si>
  <si>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</si>
  <si>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</si>
  <si>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</si>
  <si>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</si>
  <si>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</si>
  <si>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</si>
  <si>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</si>
  <si>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</si>
  <si>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</si>
  <si>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</si>
  <si>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</si>
  <si>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</si>
  <si>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</si>
  <si>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</si>
  <si>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</si>
  <si>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</si>
  <si>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</si>
  <si>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</si>
  <si>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</si>
  <si>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</si>
  <si>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</si>
  <si>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</si>
  <si>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</si>
  <si>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</si>
  <si>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</si>
  <si>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</si>
  <si>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</si>
  <si>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</si>
  <si>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</si>
  <si>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</si>
  <si>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</si>
  <si>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</si>
  <si>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</si>
  <si>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</si>
  <si>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</si>
  <si>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</si>
  <si>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</si>
  <si>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</si>
  <si>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</si>
  <si>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</si>
  <si>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</si>
  <si>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</si>
  <si>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</si>
  <si>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</si>
  <si>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</si>
  <si>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</si>
  <si>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</si>
  <si>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</si>
  <si>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</si>
  <si>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</si>
  <si>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</si>
  <si>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</si>
  <si>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</si>
  <si>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</si>
  <si>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</si>
  <si>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</si>
  <si>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</si>
  <si>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</si>
  <si>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</si>
  <si>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</si>
  <si>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</si>
  <si>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</si>
  <si>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</si>
  <si>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</si>
  <si>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</si>
  <si>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</si>
  <si>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</si>
  <si>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</si>
  <si>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</si>
  <si>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</si>
  <si>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</si>
  <si>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</si>
  <si>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</si>
  <si>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</si>
  <si>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</si>
  <si>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</si>
  <si>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</si>
  <si>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</si>
  <si>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</si>
  <si>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</si>
  <si>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</si>
  <si>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</si>
  <si>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</si>
  <si>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</si>
  <si>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</si>
  <si>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</si>
  <si>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</si>
  <si>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</si>
  <si>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</si>
  <si>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</si>
  <si>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</si>
  <si>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</si>
  <si>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</si>
  <si>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</si>
  <si>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</si>
  <si>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</si>
  <si>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</si>
  <si>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</si>
  <si>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</si>
  <si>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</si>
  <si>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</si>
  <si>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</si>
  <si>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</si>
  <si>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</si>
  <si>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</si>
  <si>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</si>
  <si>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</si>
  <si>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</si>
  <si>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</si>
  <si>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</si>
  <si>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</si>
  <si>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</si>
  <si>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</si>
  <si>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</si>
  <si>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</si>
  <si>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</si>
  <si>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</si>
  <si>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</si>
  <si>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</si>
  <si>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</si>
  <si>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</si>
  <si>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</si>
  <si>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</si>
  <si>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</si>
  <si>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</si>
  <si>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</si>
  <si>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</si>
  <si>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</si>
  <si>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</si>
  <si>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</si>
  <si>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</si>
  <si>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</si>
  <si>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</si>
  <si>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</si>
  <si>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</si>
  <si>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</si>
  <si>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</si>
  <si>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</si>
  <si>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</si>
  <si>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</si>
  <si>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</si>
  <si>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</si>
  <si>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</si>
  <si>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</si>
  <si>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</si>
  <si>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</si>
  <si>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</si>
  <si>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</si>
  <si>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</si>
  <si>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</si>
  <si>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</si>
  <si>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</si>
  <si>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</si>
  <si>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</si>
  <si>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</si>
  <si>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</si>
  <si>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</si>
  <si>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</si>
  <si>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</si>
  <si>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</si>
  <si>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</si>
  <si>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</si>
  <si>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</si>
  <si>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</si>
  <si>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</si>
  <si>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</si>
  <si>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</si>
  <si>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</si>
  <si>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</si>
  <si>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</si>
  <si>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</si>
  <si>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</si>
  <si>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</si>
  <si>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</si>
  <si>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</si>
  <si>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</si>
  <si>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</si>
  <si>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</si>
  <si>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</si>
  <si>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</si>
  <si>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</si>
  <si>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</si>
  <si>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</si>
  <si>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</si>
  <si>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</si>
  <si>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</si>
  <si>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</si>
  <si>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</si>
  <si>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</si>
  <si>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</si>
  <si>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</si>
  <si>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</si>
  <si>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</si>
  <si>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</si>
  <si>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</si>
  <si>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</si>
  <si>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</si>
  <si>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</si>
  <si>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</si>
  <si>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</si>
  <si>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</si>
  <si>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</si>
  <si>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</si>
  <si>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</si>
  <si>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</si>
  <si>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</si>
  <si>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</si>
  <si>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</si>
  <si>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</si>
  <si>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</si>
  <si>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</si>
  <si>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</si>
  <si>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</si>
  <si>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</si>
  <si>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</si>
  <si>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</si>
  <si>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</si>
  <si>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</si>
  <si>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</si>
  <si>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</si>
  <si>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</si>
  <si>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</si>
  <si>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</si>
  <si>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</si>
  <si>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</si>
  <si>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</si>
  <si>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</si>
  <si>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</si>
  <si>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</si>
  <si>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</si>
  <si>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</si>
  <si>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</si>
  <si>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</si>
  <si>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</si>
  <si>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</si>
  <si>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</si>
  <si>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</si>
  <si>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</si>
  <si>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</si>
  <si>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</si>
  <si>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</si>
  <si>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</si>
  <si>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</si>
  <si>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</si>
  <si>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</si>
  <si>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</si>
  <si>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</si>
  <si>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</si>
  <si>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</si>
  <si>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</si>
  <si>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</si>
  <si>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</si>
  <si>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</si>
  <si>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</si>
  <si>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</si>
  <si>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</si>
  <si>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</si>
  <si>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</si>
  <si>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</si>
  <si>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</si>
  <si>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</si>
  <si>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</si>
  <si>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</si>
  <si>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</si>
  <si>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</si>
  <si>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</si>
  <si>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</si>
  <si>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</si>
  <si>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</si>
  <si>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</si>
  <si>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</si>
  <si>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</si>
  <si>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</si>
  <si>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</si>
  <si>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</si>
  <si>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</si>
  <si>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</si>
  <si>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</si>
  <si>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</si>
  <si>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</si>
  <si>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</si>
  <si>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</si>
  <si>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</si>
  <si>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</si>
  <si>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</si>
  <si>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</si>
  <si>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</si>
  <si>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</si>
  <si>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</si>
  <si>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</si>
  <si>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</si>
  <si>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</si>
  <si>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</si>
  <si>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</si>
  <si>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</si>
  <si>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</si>
  <si>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</si>
  <si>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</si>
  <si>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</si>
  <si>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</si>
  <si>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</si>
  <si>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</si>
  <si>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</si>
  <si>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</si>
  <si>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</si>
  <si>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</si>
  <si>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</si>
  <si>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</si>
  <si>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</si>
  <si>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</si>
  <si>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</si>
  <si>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</si>
  <si>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</si>
  <si>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</si>
  <si>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</si>
  <si>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</si>
  <si>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</si>
  <si>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</si>
  <si>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</si>
  <si>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</si>
  <si>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</si>
  <si>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</si>
  <si>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</si>
  <si>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</si>
  <si>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</si>
  <si>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</si>
  <si>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</si>
  <si>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</si>
  <si>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</si>
  <si>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</si>
  <si>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</si>
  <si>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</si>
  <si>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</si>
  <si>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</si>
  <si>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</si>
  <si>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</si>
  <si>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</si>
  <si>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</si>
  <si>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</si>
  <si>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</si>
  <si>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</si>
  <si>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</si>
  <si>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</si>
  <si>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</si>
  <si>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</si>
  <si>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</si>
  <si>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</si>
  <si>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</si>
  <si>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</si>
  <si>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</si>
  <si>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</si>
  <si>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</si>
  <si>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</si>
  <si>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</si>
  <si>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</si>
  <si>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</si>
  <si>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</si>
  <si>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</si>
  <si>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</si>
  <si>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</si>
  <si>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</si>
  <si>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</si>
  <si>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</si>
  <si>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</si>
  <si>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</si>
  <si>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</si>
  <si>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</si>
  <si>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</si>
  <si>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</si>
  <si>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</si>
  <si>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</si>
  <si>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</si>
  <si>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</si>
  <si>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</si>
  <si>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</si>
  <si>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</si>
  <si>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</si>
  <si>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</si>
  <si>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</si>
  <si>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</si>
  <si>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</si>
  <si>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</si>
  <si>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</si>
  <si>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</si>
  <si>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</si>
  <si>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</si>
  <si>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</si>
  <si>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</si>
  <si>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</si>
  <si>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</si>
  <si>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</si>
  <si>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</si>
  <si>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</si>
  <si>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</si>
  <si>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</si>
  <si>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</si>
  <si>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</si>
  <si>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</si>
  <si>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</si>
  <si>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</si>
  <si>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</si>
  <si>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</si>
  <si>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</si>
  <si>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</si>
  <si>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</si>
  <si>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</si>
  <si>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</si>
  <si>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</si>
  <si>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</si>
  <si>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</si>
  <si>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</si>
  <si>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</si>
  <si>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</si>
  <si>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</si>
  <si>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</si>
  <si>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</si>
  <si>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</si>
  <si>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</si>
  <si>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</si>
  <si>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</si>
  <si>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</si>
  <si>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</si>
  <si>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</si>
  <si>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</si>
  <si>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</si>
  <si>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</si>
  <si>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</si>
  <si>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</si>
  <si>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</si>
  <si>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</si>
  <si>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</si>
  <si>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</si>
  <si>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</si>
  <si>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</si>
  <si>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</si>
  <si>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</si>
  <si>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</si>
  <si>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</si>
  <si>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</si>
  <si>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</si>
  <si>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</si>
  <si>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</si>
  <si>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</si>
  <si>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</si>
  <si>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</si>
  <si>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</si>
  <si>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</si>
  <si>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</si>
  <si>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</si>
  <si>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</si>
  <si>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</si>
  <si>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</si>
  <si>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</si>
  <si>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</si>
  <si>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</si>
  <si>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</si>
  <si>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</si>
  <si>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</si>
  <si>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</si>
  <si>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</si>
  <si>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</si>
  <si>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</si>
  <si>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</si>
  <si>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</si>
  <si>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</si>
  <si>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</si>
  <si>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</si>
  <si>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</si>
  <si>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</si>
  <si>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</si>
  <si>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</si>
  <si>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</si>
  <si>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</si>
  <si>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</si>
  <si>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</si>
  <si>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</si>
  <si>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</si>
  <si>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</si>
  <si>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</si>
  <si>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</si>
  <si>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</si>
  <si>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</si>
  <si>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</si>
  <si>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</si>
  <si>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</si>
  <si>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</si>
  <si>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</si>
  <si>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</si>
  <si>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</si>
  <si>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</si>
  <si>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</si>
  <si>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</si>
  <si>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</si>
  <si>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</si>
  <si>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</si>
  <si>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</si>
  <si>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</si>
  <si>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</si>
  <si>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</si>
  <si>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</si>
  <si>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</si>
  <si>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</si>
  <si>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</si>
  <si>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</si>
  <si>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</si>
  <si>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</si>
  <si>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</si>
  <si>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</si>
  <si>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</si>
  <si>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</si>
  <si>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</si>
  <si>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</si>
  <si>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</si>
  <si>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</si>
  <si>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</si>
  <si>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</si>
  <si>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</si>
  <si>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</si>
  <si>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</si>
  <si>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</si>
  <si>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</si>
  <si>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</si>
  <si>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</si>
  <si>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</si>
  <si>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</si>
  <si>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</si>
  <si>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</si>
  <si>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</si>
  <si>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</si>
  <si>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</si>
  <si>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</si>
  <si>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</si>
  <si>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</si>
  <si>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</si>
  <si>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</si>
  <si>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</si>
  <si>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</si>
  <si>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</si>
  <si>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</si>
  <si>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</si>
  <si>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</si>
  <si>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</si>
  <si>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</si>
  <si>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</si>
  <si>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</si>
  <si>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</si>
  <si>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</si>
  <si>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</si>
  <si>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</si>
  <si>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</si>
  <si>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</si>
  <si>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</si>
  <si>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</si>
  <si>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</si>
  <si>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</si>
  <si>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</si>
  <si>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</si>
  <si>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</si>
  <si>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</si>
  <si>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</si>
  <si>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</si>
  <si>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</si>
  <si>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</si>
  <si>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</si>
  <si>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</si>
  <si>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</si>
  <si>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</si>
  <si>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</si>
  <si>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</si>
  <si>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</si>
  <si>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</si>
  <si>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</si>
  <si>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</si>
  <si>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</si>
  <si>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</si>
  <si>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</si>
  <si>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</si>
  <si>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</si>
  <si>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</si>
  <si>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</si>
  <si>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</si>
  <si>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</si>
  <si>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</si>
  <si>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</si>
  <si>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</si>
  <si>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</si>
  <si>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</si>
  <si>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</si>
  <si>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</si>
  <si>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</si>
  <si>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</si>
  <si>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</si>
  <si>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</si>
  <si>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</si>
  <si>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</si>
  <si>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</si>
  <si>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</si>
  <si>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</si>
  <si>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</si>
  <si>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</si>
  <si>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</si>
  <si>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</si>
  <si>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</si>
  <si>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</si>
  <si>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</si>
  <si>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</si>
  <si>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</si>
  <si>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</si>
  <si>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</si>
  <si>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</si>
  <si>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</si>
  <si>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</si>
  <si>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</si>
  <si>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</si>
  <si>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</si>
  <si>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</si>
  <si>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</si>
  <si>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</si>
  <si>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</si>
  <si>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</si>
  <si>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</si>
  <si>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</si>
  <si>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</si>
  <si>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</si>
  <si>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</si>
  <si>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</si>
  <si>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</si>
  <si>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</si>
  <si>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</si>
  <si>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</si>
  <si>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</si>
  <si>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</si>
  <si>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</si>
  <si>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</si>
  <si>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</si>
  <si>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</si>
  <si>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</si>
  <si>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</si>
  <si>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</si>
  <si>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</si>
  <si>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</si>
  <si>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</si>
  <si>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</si>
  <si>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</si>
  <si>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</si>
  <si>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</si>
  <si>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</si>
  <si>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</si>
  <si>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</si>
  <si>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</si>
  <si>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</si>
  <si>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</si>
  <si>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</si>
  <si>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</si>
  <si>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</si>
  <si>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</si>
  <si>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</si>
  <si>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</si>
  <si>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</si>
  <si>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</si>
  <si>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</si>
  <si>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</si>
  <si>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</si>
  <si>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</si>
  <si>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</si>
  <si>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</si>
  <si>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</si>
  <si>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</si>
  <si>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</si>
  <si>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</si>
  <si>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</si>
  <si>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</si>
  <si>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</si>
  <si>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</si>
  <si>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</si>
  <si>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</si>
  <si>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</si>
  <si>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</si>
  <si>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</si>
  <si>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</si>
  <si>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</si>
  <si>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</si>
  <si>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</si>
  <si>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</si>
  <si>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</si>
  <si>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</si>
  <si>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</si>
  <si>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</si>
  <si>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</si>
  <si>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</si>
  <si>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</si>
  <si>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</si>
  <si>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</si>
  <si>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</si>
  <si>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</si>
  <si>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</si>
  <si>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</si>
  <si>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</si>
  <si>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</si>
  <si>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</si>
  <si>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</si>
  <si>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</si>
  <si>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</si>
  <si>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</si>
  <si>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</si>
  <si>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</si>
  <si>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</si>
  <si>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</si>
  <si>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</si>
  <si>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</si>
  <si>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</si>
  <si>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</si>
  <si>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</si>
  <si>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</si>
  <si>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</si>
  <si>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</si>
  <si>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</si>
  <si>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</si>
  <si>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</si>
  <si>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</si>
  <si>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</si>
  <si>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</si>
  <si>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</si>
  <si>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</si>
  <si>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</si>
  <si>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</si>
  <si>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</si>
  <si>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</si>
  <si>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</si>
  <si>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</si>
  <si>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</si>
  <si>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</si>
  <si>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</si>
  <si>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</si>
  <si>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</si>
  <si>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</si>
  <si>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</si>
  <si>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</si>
  <si>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</si>
  <si>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</si>
  <si>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</si>
  <si>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</si>
  <si>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</si>
  <si>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</si>
  <si>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</si>
  <si>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</si>
  <si>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</si>
  <si>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</si>
  <si>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</si>
  <si>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</si>
  <si>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</si>
  <si>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</si>
  <si>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</si>
  <si>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</si>
  <si>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</si>
  <si>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</si>
  <si>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</si>
  <si>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</si>
  <si>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</si>
  <si>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</si>
  <si>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</si>
  <si>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</si>
  <si>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</si>
  <si>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</si>
  <si>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</si>
  <si>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</si>
  <si>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</si>
  <si>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</si>
  <si>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</si>
  <si>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</si>
  <si>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</si>
  <si>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</si>
  <si>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</si>
  <si>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</si>
  <si>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</si>
  <si>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</si>
  <si>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</si>
  <si>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</si>
  <si>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</si>
  <si>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</si>
  <si>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</si>
  <si>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</si>
  <si>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</si>
  <si>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</si>
  <si>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</si>
  <si>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</si>
  <si>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</si>
  <si>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</si>
  <si>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</si>
  <si>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</si>
  <si>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</si>
  <si>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</si>
  <si>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</si>
  <si>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</si>
  <si>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</si>
  <si>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</si>
  <si>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</si>
  <si>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</si>
  <si>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</si>
  <si>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</si>
  <si>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</si>
  <si>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</si>
  <si>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</si>
  <si>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</si>
  <si>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</si>
  <si>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</si>
  <si>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</si>
  <si>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</si>
  <si>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</si>
  <si>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</si>
  <si>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</si>
  <si>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</si>
  <si>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</si>
  <si>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</si>
  <si>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</si>
  <si>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</si>
  <si>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</si>
  <si>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</si>
  <si>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</si>
  <si>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</si>
  <si>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</si>
  <si>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</si>
  <si>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</si>
  <si>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</si>
  <si>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</si>
  <si>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</si>
  <si>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</si>
  <si>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</si>
  <si>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</si>
  <si>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</si>
  <si>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</si>
  <si>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</si>
  <si>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</si>
  <si>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</si>
  <si>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</si>
  <si>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</si>
  <si>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</si>
  <si>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</si>
  <si>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</si>
  <si>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</si>
  <si>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</si>
  <si>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</si>
  <si>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</si>
  <si>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</si>
  <si>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</si>
  <si>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</si>
  <si>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</si>
  <si>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</si>
  <si>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</si>
  <si>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</si>
  <si>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</si>
  <si>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</si>
  <si>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</si>
  <si>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</si>
  <si>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</si>
  <si>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</si>
  <si>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</si>
  <si>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</si>
  <si>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</si>
  <si>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</si>
  <si>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</si>
  <si>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</si>
  <si>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</si>
  <si>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</si>
  <si>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</si>
  <si>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</si>
  <si>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</si>
  <si>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</si>
  <si>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</si>
  <si>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</si>
  <si>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</si>
  <si>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</si>
  <si>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</si>
  <si>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</si>
  <si>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</si>
  <si>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</si>
  <si>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</si>
  <si>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</si>
  <si>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</si>
  <si>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</si>
  <si>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</si>
  <si>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</si>
  <si>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</si>
  <si>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</si>
  <si>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</si>
  <si>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</si>
  <si>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</si>
  <si>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</si>
  <si>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</si>
  <si>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</si>
  <si>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</si>
  <si>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</si>
  <si>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</si>
  <si>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</si>
  <si>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</si>
  <si>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</si>
  <si>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</si>
  <si>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</si>
  <si>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</si>
  <si>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</si>
  <si>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</si>
  <si>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</si>
  <si>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</si>
  <si>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</si>
  <si>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</si>
  <si>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</si>
  <si>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</si>
  <si>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</si>
  <si>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</si>
  <si>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</si>
  <si>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</si>
  <si>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</si>
  <si>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</si>
  <si>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</si>
  <si>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</si>
  <si>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</si>
  <si>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</si>
  <si>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</si>
  <si>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</si>
  <si>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</si>
  <si>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</si>
  <si>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</si>
  <si>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</si>
  <si>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</si>
  <si>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</si>
  <si>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</si>
  <si>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</si>
  <si>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</si>
  <si>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</si>
  <si>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</si>
  <si>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</si>
  <si>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</si>
  <si>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</si>
  <si>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</si>
  <si>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</si>
  <si>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</si>
  <si>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</si>
  <si>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</si>
  <si>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</si>
  <si>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</si>
  <si>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</si>
  <si>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</si>
  <si>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</si>
  <si>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</si>
  <si>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</si>
  <si>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</si>
  <si>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</si>
  <si>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</si>
  <si>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</si>
  <si>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</si>
  <si>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</si>
  <si>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</si>
  <si>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</si>
  <si>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</si>
  <si>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</si>
  <si>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</si>
  <si>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</si>
  <si>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</si>
  <si>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</si>
  <si>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</si>
  <si>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</si>
  <si>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</si>
  <si>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</si>
  <si>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</si>
  <si>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</si>
  <si>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</si>
  <si>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</si>
  <si>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</si>
  <si>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</si>
  <si>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</si>
  <si>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</si>
  <si>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</si>
  <si>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</si>
  <si>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</si>
  <si>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</si>
  <si>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</si>
  <si>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</si>
  <si>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</si>
  <si>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</si>
  <si>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</si>
  <si>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</si>
  <si>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</si>
  <si>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</si>
  <si>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</si>
  <si>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</si>
  <si>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</si>
  <si>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</si>
  <si>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</si>
  <si>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</si>
  <si>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</si>
  <si>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</si>
  <si>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</si>
  <si>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</si>
  <si>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</si>
  <si>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</si>
  <si>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</si>
  <si>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</si>
  <si>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</si>
  <si>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</si>
  <si>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</si>
  <si>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</si>
  <si>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</si>
  <si>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</si>
  <si>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</si>
  <si>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</si>
  <si>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</si>
  <si>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</si>
  <si>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</si>
  <si>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</si>
  <si>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</si>
  <si>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</si>
  <si>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</si>
  <si>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</si>
  <si>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</si>
  <si>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</si>
  <si>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</si>
  <si>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</si>
  <si>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</si>
  <si>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</si>
  <si>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</si>
  <si>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</si>
  <si>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</si>
  <si>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</si>
  <si>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</si>
  <si>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</si>
  <si>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</si>
  <si>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</si>
  <si>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</si>
  <si>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</si>
  <si>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</si>
  <si>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</si>
  <si>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</si>
  <si>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</si>
  <si>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</si>
  <si>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</si>
  <si>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</si>
  <si>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</si>
  <si>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</si>
  <si>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</si>
  <si>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</si>
  <si>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</si>
  <si>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</si>
  <si>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</si>
  <si>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</si>
  <si>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</si>
  <si>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</si>
  <si>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</si>
  <si>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</si>
  <si>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</si>
  <si>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</si>
  <si>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</si>
  <si>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</si>
  <si>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</si>
  <si>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</si>
  <si>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</si>
  <si>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</si>
  <si>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</si>
  <si>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</si>
  <si>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</si>
  <si>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</si>
  <si>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</si>
  <si>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</si>
  <si>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</si>
  <si>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</si>
  <si>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</si>
  <si>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</si>
  <si>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</si>
  <si>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</si>
  <si>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</si>
  <si>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</si>
  <si>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</si>
  <si>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</si>
  <si>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</si>
  <si>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</si>
  <si>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</si>
  <si>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</si>
  <si>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</si>
  <si>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</si>
  <si>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</si>
  <si>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</si>
  <si>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</si>
  <si>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</si>
  <si>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</si>
  <si>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</si>
  <si>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</si>
  <si>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</si>
  <si>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</si>
  <si>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</si>
  <si>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</si>
  <si>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</si>
  <si>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</si>
  <si>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</si>
  <si>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</si>
  <si>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</si>
  <si>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</si>
  <si>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</si>
  <si>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</si>
  <si>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</si>
  <si>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</si>
  <si>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</si>
  <si>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</si>
  <si>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</si>
  <si>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</si>
  <si>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</si>
  <si>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</si>
  <si>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</si>
  <si>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</si>
  <si>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</si>
  <si>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</si>
  <si>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</si>
  <si>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</si>
  <si>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</si>
  <si>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</si>
  <si>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</si>
  <si>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</si>
  <si>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</si>
  <si>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</si>
  <si>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</si>
  <si>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</si>
  <si>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</si>
  <si>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</si>
  <si>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</si>
  <si>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</si>
  <si>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</si>
  <si>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</si>
  <si>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</si>
  <si>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</si>
  <si>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</si>
  <si>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</si>
  <si>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</si>
  <si>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</si>
  <si>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</si>
  <si>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</si>
  <si>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</si>
  <si>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</si>
  <si>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</si>
  <si>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</si>
  <si>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</si>
  <si>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</si>
  <si>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</si>
  <si>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</si>
  <si>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</si>
  <si>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</si>
  <si>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</si>
  <si>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</si>
  <si>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</si>
  <si>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</si>
  <si>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</si>
  <si>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</si>
  <si>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</si>
  <si>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</si>
  <si>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</si>
  <si>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</si>
  <si>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</si>
  <si>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</si>
  <si>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</si>
  <si>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</si>
  <si>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</si>
  <si>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</si>
  <si>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</si>
  <si>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</si>
  <si>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</si>
  <si>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</si>
  <si>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</si>
  <si>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</si>
  <si>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</si>
  <si>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</si>
  <si>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</si>
  <si>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</si>
  <si>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</si>
  <si>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</si>
  <si>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</si>
  <si>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</si>
  <si>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</si>
  <si>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</si>
  <si>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</si>
  <si>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</si>
  <si>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</si>
  <si>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</si>
  <si>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</si>
  <si>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</si>
  <si>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</si>
  <si>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</si>
  <si>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</si>
  <si>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</si>
  <si>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</si>
  <si>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</si>
  <si>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</si>
  <si>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</si>
  <si>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</si>
  <si>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</si>
  <si>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</si>
  <si>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</si>
  <si>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</si>
  <si>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</si>
  <si>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</si>
  <si>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</si>
  <si>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</si>
  <si>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</si>
  <si>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</si>
  <si>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</si>
  <si>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</si>
  <si>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</si>
  <si>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</si>
  <si>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</si>
  <si>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</si>
  <si>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</si>
  <si>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</si>
  <si>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</si>
  <si>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</si>
  <si>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</si>
  <si>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</si>
  <si>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</si>
  <si>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</si>
  <si>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</si>
  <si>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</si>
  <si>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</si>
  <si>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</si>
  <si>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</si>
  <si>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</si>
  <si>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</si>
  <si>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</si>
  <si>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</si>
  <si>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</si>
  <si>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</si>
  <si>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</si>
  <si>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</si>
  <si>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</si>
  <si>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</si>
  <si>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</si>
  <si>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</si>
  <si>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</si>
  <si>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</si>
  <si>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</si>
  <si>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</si>
  <si>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</si>
  <si>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</si>
  <si>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</si>
  <si>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</si>
  <si>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</si>
  <si>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</si>
  <si>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</si>
  <si>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</si>
  <si>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</si>
  <si>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</si>
  <si>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</si>
  <si>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</si>
  <si>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</si>
  <si>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</si>
  <si>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</si>
  <si>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</si>
  <si>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</si>
  <si>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</si>
  <si>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</si>
  <si>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</si>
  <si>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</si>
  <si>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</si>
  <si>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</si>
  <si>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</si>
  <si>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</si>
  <si>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</si>
  <si>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</si>
  <si>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</si>
  <si>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</si>
  <si>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</si>
  <si>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</si>
  <si>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</si>
  <si>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</si>
  <si>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</si>
  <si>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</si>
  <si>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</si>
  <si>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</si>
  <si>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</si>
  <si>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</si>
  <si>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</si>
  <si>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</si>
  <si>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</si>
  <si>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</si>
  <si>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</si>
  <si>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</si>
  <si>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</si>
  <si>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</si>
  <si>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</si>
  <si>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</si>
  <si>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</si>
  <si>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</si>
  <si>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</si>
  <si>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</si>
  <si>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</si>
  <si>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</si>
  <si>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</si>
  <si>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</si>
  <si>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</si>
  <si>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</si>
  <si>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</si>
  <si>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</si>
  <si>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</si>
  <si>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</si>
  <si>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</si>
  <si>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</si>
  <si>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</si>
  <si>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</si>
  <si>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</si>
  <si>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</si>
  <si>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</si>
  <si>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</si>
  <si>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</si>
  <si>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</si>
  <si>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</si>
  <si>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</si>
  <si>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</si>
  <si>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</si>
  <si>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</si>
  <si>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</si>
  <si>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</si>
  <si>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</si>
  <si>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</si>
  <si>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</si>
  <si>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</si>
  <si>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</si>
  <si>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</si>
  <si>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</si>
  <si>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</si>
  <si>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</si>
  <si>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</si>
  <si>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</si>
  <si>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</si>
  <si>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</si>
  <si>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</si>
  <si>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</si>
  <si>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</si>
  <si>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</si>
  <si>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</si>
  <si>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</si>
  <si>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</si>
  <si>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</si>
  <si>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</si>
  <si>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</si>
  <si>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</si>
  <si>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</si>
  <si>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</si>
  <si>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</si>
  <si>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</si>
  <si>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</si>
  <si>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</si>
  <si>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</si>
  <si>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</si>
  <si>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</si>
  <si>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</si>
  <si>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</si>
  <si>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</si>
  <si>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</si>
  <si>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</si>
  <si>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</si>
  <si>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</si>
  <si>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</si>
  <si>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</si>
  <si>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</si>
  <si>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</si>
  <si>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</si>
  <si>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</si>
  <si>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</si>
  <si>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</si>
  <si>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</si>
  <si>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</si>
  <si>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</si>
  <si>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</si>
  <si>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</si>
  <si>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</si>
  <si>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</si>
  <si>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</si>
  <si>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</si>
  <si>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</si>
  <si>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</si>
  <si>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</si>
  <si>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</si>
  <si>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</si>
  <si>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</si>
  <si>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</si>
  <si>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</si>
  <si>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</si>
  <si>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</si>
  <si>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</si>
  <si>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</si>
  <si>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</si>
  <si>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</si>
  <si>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</si>
  <si>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</si>
  <si>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</si>
  <si>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</si>
  <si>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</si>
  <si>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</si>
  <si>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</si>
  <si>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</si>
  <si>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</si>
  <si>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</si>
  <si>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</si>
  <si>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</si>
  <si>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</si>
  <si>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</si>
  <si>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</si>
  <si>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</si>
  <si>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</si>
  <si>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</si>
  <si>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</si>
  <si>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</si>
  <si>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</si>
  <si>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</si>
  <si>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</si>
  <si>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</si>
  <si>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</si>
  <si>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</si>
  <si>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</si>
  <si>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</si>
  <si>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</si>
  <si>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</si>
  <si>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</si>
  <si>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</si>
  <si>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</si>
  <si>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</si>
  <si>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</si>
  <si>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</si>
  <si>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</si>
  <si>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</si>
  <si>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</si>
  <si>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</si>
  <si>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</si>
  <si>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</si>
  <si>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</si>
  <si>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</si>
  <si>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</si>
  <si>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</si>
  <si>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</si>
  <si>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</si>
  <si>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</si>
  <si>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</si>
  <si>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</si>
  <si>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</si>
  <si>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</si>
  <si>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</si>
  <si>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</si>
  <si>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</si>
  <si>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</si>
  <si>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</si>
  <si>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</si>
  <si>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</si>
  <si>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</si>
  <si>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</si>
  <si>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</si>
  <si>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</si>
  <si>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</si>
  <si>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</si>
  <si>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</si>
  <si>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</si>
  <si>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</si>
  <si>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</si>
  <si>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</si>
  <si>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</si>
  <si>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</si>
  <si>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</si>
  <si>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</si>
  <si>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</si>
  <si>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</si>
  <si>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</si>
  <si>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</si>
  <si>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</si>
  <si>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</si>
  <si>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</si>
  <si>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</si>
  <si>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</si>
  <si>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</si>
  <si>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</si>
  <si>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</si>
  <si>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</si>
  <si>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</si>
  <si>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</si>
  <si>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</si>
  <si>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</si>
  <si>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</si>
  <si>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</si>
  <si>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</si>
  <si>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</si>
  <si>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</si>
  <si>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</si>
  <si>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</si>
  <si>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</si>
  <si>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</si>
  <si>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</si>
  <si>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</si>
  <si>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</si>
  <si>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</si>
  <si>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</si>
  <si>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</si>
  <si>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</si>
  <si>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</si>
  <si>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</si>
  <si>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</si>
  <si>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</si>
  <si>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</si>
  <si>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</si>
  <si>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</si>
  <si>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</si>
  <si>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</si>
  <si>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</si>
  <si>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</si>
  <si>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</si>
  <si>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</si>
  <si>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</si>
  <si>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</si>
  <si>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</si>
  <si>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</si>
  <si>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</si>
  <si>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</si>
  <si>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</si>
  <si>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</si>
  <si>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</si>
  <si>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</si>
  <si>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</si>
  <si>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</si>
  <si>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</si>
  <si>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</si>
  <si>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</si>
  <si>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</si>
  <si>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</si>
  <si>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</si>
  <si>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</si>
  <si>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</si>
  <si>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</si>
  <si>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</si>
  <si>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</si>
  <si>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</si>
  <si>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</si>
  <si>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</si>
  <si>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</si>
  <si>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</si>
  <si>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</si>
  <si>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</si>
  <si>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</si>
  <si>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</si>
  <si>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</si>
  <si>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</si>
  <si>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</si>
  <si>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</si>
  <si>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</si>
  <si>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</si>
  <si>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</si>
  <si>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</si>
  <si>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</si>
  <si>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</si>
  <si>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</si>
  <si>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</si>
  <si>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</si>
  <si>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</si>
  <si>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</si>
  <si>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</si>
  <si>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</si>
  <si>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</si>
  <si>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</si>
  <si>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</si>
  <si>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</si>
  <si>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</si>
  <si>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</si>
  <si>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</si>
  <si>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</si>
  <si>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</si>
  <si>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</si>
  <si>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</si>
  <si>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</si>
  <si>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</si>
  <si>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</si>
  <si>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</si>
  <si>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</si>
  <si>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</si>
  <si>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</si>
  <si>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</si>
  <si>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</si>
  <si>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</si>
  <si>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</si>
  <si>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</si>
  <si>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</si>
  <si>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</si>
  <si>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</si>
  <si>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</si>
  <si>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</si>
  <si>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</si>
  <si>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</si>
  <si>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</si>
  <si>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</si>
  <si>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</si>
  <si>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</si>
  <si>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</si>
  <si>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</si>
  <si>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</si>
  <si>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</si>
  <si>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</si>
  <si>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</si>
  <si>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</si>
  <si>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</si>
  <si>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</si>
  <si>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</si>
  <si>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</si>
  <si>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</si>
  <si>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</si>
  <si>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</si>
  <si>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</si>
  <si>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</si>
  <si>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</si>
  <si>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</si>
  <si>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</si>
  <si>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</si>
  <si>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</si>
  <si>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</si>
  <si>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</si>
  <si>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</si>
  <si>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</si>
  <si>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</si>
  <si>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</si>
  <si>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</si>
  <si>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</si>
  <si>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</si>
  <si>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</si>
  <si>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</si>
  <si>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</si>
  <si>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</si>
  <si>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</si>
  <si>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</si>
  <si>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</si>
  <si>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</si>
  <si>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</si>
  <si>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</si>
  <si>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</si>
  <si>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</si>
  <si>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</si>
  <si>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</si>
  <si>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</si>
  <si>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</si>
  <si>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</si>
  <si>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</si>
  <si>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</si>
  <si>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</si>
  <si>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</si>
  <si>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</si>
  <si>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</si>
  <si>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</si>
  <si>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</si>
  <si>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</si>
  <si>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</si>
  <si>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</si>
  <si>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</si>
  <si>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</si>
  <si>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</si>
  <si>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</si>
  <si>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</si>
  <si>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</si>
  <si>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</si>
  <si>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</si>
  <si>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</si>
  <si>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</si>
  <si>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</si>
  <si>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</si>
  <si>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</si>
  <si>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</si>
  <si>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</si>
  <si>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</si>
  <si>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</si>
  <si>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</si>
  <si>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</si>
  <si>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</si>
  <si>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</si>
  <si>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</si>
  <si>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</si>
  <si>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</si>
  <si>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</si>
  <si>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</si>
  <si>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</si>
  <si>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</si>
  <si>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</si>
  <si>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</si>
  <si>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</si>
  <si>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</si>
  <si>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</si>
  <si>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</si>
  <si>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</si>
  <si>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</si>
  <si>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</si>
  <si>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</si>
  <si>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</si>
  <si>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</si>
  <si>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</si>
  <si>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</si>
  <si>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</si>
  <si>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</si>
  <si>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</si>
  <si>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</si>
  <si>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</si>
  <si>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</si>
  <si>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</si>
  <si>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</si>
  <si>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</si>
  <si>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</si>
  <si>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</si>
  <si>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</si>
  <si>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</si>
  <si>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</si>
  <si>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</si>
  <si>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</si>
  <si>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</si>
  <si>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</si>
  <si>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</si>
  <si>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</si>
  <si>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</si>
  <si>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</si>
  <si>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</si>
  <si>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</si>
  <si>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</si>
  <si>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</si>
  <si>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</si>
  <si>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</si>
  <si>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</si>
  <si>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</si>
  <si>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</si>
  <si>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</si>
  <si>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</si>
  <si>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</si>
  <si>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</si>
  <si>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</si>
  <si>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</si>
  <si>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</si>
  <si>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</si>
  <si>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</si>
  <si>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</si>
  <si>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</si>
  <si>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</si>
  <si>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</si>
  <si>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</si>
  <si>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</si>
  <si>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</si>
  <si>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</si>
  <si>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</si>
  <si>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</si>
  <si>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</si>
  <si>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</si>
  <si>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</si>
  <si>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</si>
  <si>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</si>
  <si>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</si>
  <si>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</si>
  <si>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</si>
  <si>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</si>
  <si>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</si>
  <si>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</si>
  <si>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</si>
  <si>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</si>
  <si>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</si>
  <si>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</si>
  <si>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</si>
  <si>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</si>
  <si>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</si>
  <si>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</si>
  <si>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</si>
  <si>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</si>
  <si>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</si>
  <si>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</si>
  <si>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</si>
  <si>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</si>
  <si>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</si>
  <si>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</si>
  <si>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</si>
  <si>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</si>
  <si>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</si>
  <si>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</si>
  <si>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</si>
  <si>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</si>
  <si>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</si>
  <si>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</si>
  <si>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</si>
  <si>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</si>
  <si>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</si>
  <si>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</si>
  <si>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</si>
  <si>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</si>
  <si>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</si>
  <si>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</si>
  <si>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</si>
  <si>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</si>
  <si>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</si>
  <si>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</si>
  <si>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</si>
  <si>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</si>
  <si>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</si>
  <si>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</si>
  <si>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</si>
  <si>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</si>
  <si>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</si>
  <si>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</si>
  <si>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</si>
  <si>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</si>
  <si>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</si>
  <si>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</si>
  <si>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</si>
  <si>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</si>
  <si>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</si>
  <si>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</si>
  <si>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</si>
  <si>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</si>
  <si>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</si>
  <si>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</si>
  <si>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</si>
  <si>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</si>
  <si>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</si>
  <si>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</si>
  <si>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</si>
  <si>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</si>
  <si>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</si>
  <si>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</si>
  <si>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</si>
  <si>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</si>
  <si>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</si>
  <si>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</si>
  <si>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</si>
  <si>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</si>
  <si>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</si>
  <si>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</si>
  <si>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</si>
  <si>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</si>
  <si>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</si>
  <si>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</si>
  <si>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</si>
  <si>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</si>
  <si>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</si>
  <si>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</si>
  <si>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</si>
  <si>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</si>
  <si>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</si>
  <si>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</si>
  <si>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</si>
  <si>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</si>
  <si>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</si>
  <si>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</si>
  <si>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</si>
  <si>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</si>
  <si>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</si>
  <si>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</si>
  <si>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</si>
  <si>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</si>
  <si>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</si>
  <si>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</si>
  <si>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</si>
  <si>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</si>
  <si>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</si>
  <si>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</si>
  <si>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</si>
  <si>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</si>
  <si>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</si>
  <si>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</si>
  <si>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</si>
  <si>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</si>
  <si>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</si>
  <si>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</si>
  <si>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</si>
  <si>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</si>
  <si>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</si>
  <si>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</si>
  <si>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</si>
  <si>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</si>
  <si>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</si>
  <si>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</si>
  <si>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</si>
  <si>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</si>
  <si>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</si>
  <si>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</si>
  <si>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</si>
  <si>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</si>
  <si>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</si>
  <si>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</si>
  <si>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</si>
  <si>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</si>
  <si>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</si>
  <si>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</si>
  <si>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</si>
  <si>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</si>
  <si>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</si>
  <si>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</si>
  <si>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</si>
  <si>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</si>
  <si>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</si>
  <si>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</si>
  <si>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</si>
  <si>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</si>
  <si>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</si>
  <si>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</si>
  <si>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</si>
  <si>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</si>
  <si>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</si>
  <si>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</si>
  <si>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</si>
  <si>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</si>
  <si>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</si>
  <si>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</si>
  <si>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</si>
  <si>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</si>
  <si>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</si>
  <si>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</si>
  <si>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</si>
  <si>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</si>
  <si>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</si>
  <si>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</si>
  <si>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</si>
  <si>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</si>
  <si>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</si>
  <si>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</si>
  <si>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</si>
  <si>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</si>
  <si>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</si>
  <si>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</si>
  <si>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</si>
  <si>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</si>
  <si>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</si>
  <si>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</si>
  <si>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</si>
  <si>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</si>
  <si>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</si>
  <si>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</si>
  <si>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</si>
  <si>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</si>
  <si>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</si>
  <si>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</si>
  <si>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</si>
  <si>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</si>
  <si>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</si>
  <si>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</si>
  <si>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</si>
  <si>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</si>
  <si>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</si>
  <si>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</si>
  <si>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</si>
  <si>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</si>
  <si>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</si>
  <si>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</si>
  <si>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</si>
  <si>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</si>
  <si>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</si>
  <si>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</si>
  <si>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</si>
  <si>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</si>
  <si>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</si>
  <si>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</si>
  <si>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</si>
  <si>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</si>
  <si>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</si>
  <si>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</si>
  <si>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</si>
  <si>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</si>
  <si>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</si>
  <si>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</si>
  <si>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</si>
  <si>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</si>
  <si>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</si>
  <si>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</si>
  <si>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</si>
  <si>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</si>
  <si>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</si>
  <si>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</si>
  <si>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</si>
  <si>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</si>
  <si>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</si>
  <si>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</si>
  <si>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</si>
  <si>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</si>
  <si>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</si>
  <si>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</si>
  <si>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</si>
  <si>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</si>
  <si>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</si>
  <si>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</si>
  <si>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</si>
  <si>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</si>
  <si>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</si>
  <si>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</si>
  <si>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</si>
  <si>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</si>
  <si>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</si>
  <si>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</si>
  <si>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</si>
  <si>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</si>
  <si>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</si>
  <si>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</si>
  <si>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</si>
  <si>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</si>
  <si>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</si>
  <si>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</si>
  <si>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</si>
  <si>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</si>
  <si>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</si>
  <si>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</si>
  <si>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</si>
  <si>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</si>
  <si>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</si>
  <si>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</si>
  <si>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</si>
  <si>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</si>
  <si>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</si>
  <si>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</si>
  <si>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</si>
  <si>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</si>
  <si>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</si>
  <si>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</si>
  <si>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</si>
  <si>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</si>
  <si>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</si>
  <si>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</si>
  <si>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</si>
  <si>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</si>
  <si>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</si>
  <si>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</si>
  <si>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</si>
  <si>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</si>
  <si>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</si>
  <si>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</si>
  <si>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</si>
  <si>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</si>
  <si>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</si>
  <si>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</si>
  <si>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</si>
  <si>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</si>
  <si>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</si>
  <si>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</si>
  <si>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</si>
  <si>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</si>
  <si>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</si>
  <si>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</si>
  <si>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</si>
  <si>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</si>
  <si>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</si>
  <si>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</si>
  <si>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</si>
  <si>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</si>
  <si>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</si>
  <si>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</si>
  <si>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</si>
  <si>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</si>
  <si>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</si>
  <si>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</si>
  <si>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</si>
  <si>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</si>
  <si>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</si>
  <si>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</si>
  <si>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</si>
  <si>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</si>
  <si>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</si>
  <si>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</si>
  <si>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</si>
  <si>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</si>
  <si>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</si>
  <si>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</si>
  <si>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</si>
  <si>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</si>
  <si>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</si>
  <si>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</si>
  <si>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</si>
  <si>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</si>
  <si>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</si>
  <si>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</si>
  <si>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</si>
  <si>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</si>
  <si>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</si>
  <si>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</si>
  <si>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</si>
  <si>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</si>
  <si>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</si>
  <si>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</si>
  <si>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</si>
  <si>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</si>
  <si>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</si>
  <si>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</si>
  <si>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</si>
  <si>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</si>
  <si>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</si>
  <si>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</si>
  <si>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</si>
  <si>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</si>
  <si>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</si>
  <si>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</si>
  <si>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</si>
  <si>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</si>
  <si>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</si>
  <si>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</si>
  <si>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</si>
  <si>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</si>
  <si>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</si>
  <si>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</si>
  <si>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</si>
  <si>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</si>
  <si>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</si>
  <si>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</si>
  <si>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</si>
  <si>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</si>
  <si>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</si>
  <si>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</si>
  <si>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</si>
  <si>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</si>
  <si>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</si>
  <si>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</si>
  <si>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</si>
  <si>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</si>
  <si>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</si>
  <si>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</si>
  <si>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</si>
  <si>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</si>
  <si>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</si>
  <si>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</si>
  <si>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</si>
  <si>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</si>
  <si>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</si>
  <si>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</si>
  <si>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</si>
  <si>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</si>
  <si>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</si>
  <si>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</si>
  <si>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</si>
  <si>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</si>
  <si>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</si>
  <si>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</si>
  <si>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</si>
  <si>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</si>
  <si>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</si>
  <si>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</si>
  <si>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</si>
  <si>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</si>
  <si>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</si>
  <si>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</si>
  <si>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</si>
  <si>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</si>
  <si>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</si>
  <si>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</si>
  <si>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</si>
  <si>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</si>
  <si>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</si>
  <si>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</si>
  <si>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</si>
  <si>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</si>
  <si>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</si>
  <si>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</si>
  <si>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</si>
  <si>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</si>
  <si>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</si>
  <si>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</si>
  <si>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</si>
  <si>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</si>
  <si>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</si>
  <si>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</si>
  <si>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</si>
  <si>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</si>
  <si>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</si>
  <si>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</si>
  <si>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</si>
  <si>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</si>
  <si>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</si>
  <si>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</si>
  <si>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</si>
  <si>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</si>
  <si>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</si>
  <si>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</si>
  <si>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</si>
  <si>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</si>
  <si>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</si>
  <si>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</si>
  <si>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</si>
  <si>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</si>
  <si>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</si>
  <si>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</si>
  <si>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</si>
  <si>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</si>
  <si>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</si>
  <si>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</si>
  <si>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</si>
  <si>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</si>
  <si>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</si>
  <si>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</si>
  <si>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</si>
  <si>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</si>
  <si>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</si>
  <si>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</si>
  <si>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</si>
  <si>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</si>
  <si>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</si>
  <si>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</si>
  <si>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</si>
  <si>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</si>
  <si>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</si>
  <si>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</si>
  <si>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</si>
  <si>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</si>
  <si>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</si>
  <si>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</si>
  <si>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</si>
  <si>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</si>
  <si>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</si>
  <si>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</si>
  <si>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</si>
  <si>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</si>
  <si>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</si>
  <si>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</si>
  <si>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</si>
  <si>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</si>
  <si>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</si>
  <si>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</si>
  <si>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</si>
  <si>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</si>
  <si>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</si>
  <si>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</si>
  <si>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</si>
  <si>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</si>
  <si>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</si>
  <si>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</si>
  <si>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</si>
  <si>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</si>
  <si>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</si>
  <si>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</si>
  <si>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</si>
  <si>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</si>
  <si>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</si>
  <si>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</si>
  <si>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</si>
  <si>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</si>
  <si>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</si>
  <si>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</si>
  <si>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</si>
  <si>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</si>
  <si>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</si>
  <si>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</si>
  <si>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</si>
  <si>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</si>
  <si>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</si>
  <si>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</si>
  <si>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</si>
  <si>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</si>
  <si>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</si>
  <si>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</si>
  <si>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</si>
  <si>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</si>
  <si>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</si>
  <si>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</si>
  <si>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</si>
  <si>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</si>
  <si>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</si>
  <si>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</si>
  <si>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</si>
  <si>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</si>
  <si>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</si>
  <si>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</si>
  <si>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</si>
  <si>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</si>
  <si>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</si>
  <si>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</si>
  <si>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</si>
  <si>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</si>
  <si>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</si>
  <si>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</si>
  <si>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</si>
  <si>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</si>
  <si>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</si>
  <si>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</si>
  <si>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</si>
  <si>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</si>
  <si>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</si>
  <si>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</si>
  <si>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</si>
  <si>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</si>
  <si>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</si>
  <si>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</si>
  <si>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</si>
  <si>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</si>
  <si>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</si>
  <si>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</si>
  <si>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</si>
  <si>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</si>
  <si>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</si>
  <si>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</si>
  <si>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</si>
  <si>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</si>
  <si>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</si>
  <si>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</si>
  <si>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</si>
  <si>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</si>
  <si>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</si>
  <si>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</si>
  <si>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</si>
  <si>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</si>
  <si>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</si>
  <si>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</si>
  <si>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</si>
  <si>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</si>
  <si>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</si>
  <si>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</si>
  <si>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</si>
  <si>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</si>
  <si>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</si>
  <si>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</si>
  <si>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</si>
  <si>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</si>
  <si>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</si>
  <si>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</si>
  <si>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</si>
  <si>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</si>
  <si>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</si>
  <si>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</si>
  <si>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</si>
  <si>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</si>
  <si>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</si>
  <si>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</si>
  <si>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</si>
  <si>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</si>
  <si>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</si>
  <si>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</si>
  <si>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</si>
  <si>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</si>
  <si>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</si>
  <si>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</si>
  <si>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</si>
  <si>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</si>
  <si>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</si>
  <si>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</si>
  <si>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</si>
  <si>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</si>
  <si>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</si>
  <si>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</si>
  <si>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</si>
  <si>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</si>
  <si>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</si>
  <si>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</si>
  <si>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</si>
  <si>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</si>
  <si>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</si>
  <si>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</si>
  <si>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</si>
  <si>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</si>
  <si>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</si>
  <si>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</si>
  <si>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</si>
  <si>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</si>
  <si>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</si>
  <si>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</si>
  <si>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</si>
  <si>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</si>
  <si>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</si>
  <si>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</si>
  <si>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</si>
  <si>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</si>
  <si>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</si>
  <si>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</si>
  <si>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</si>
  <si>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</si>
  <si>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</si>
  <si>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</si>
  <si>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</si>
  <si>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</si>
  <si>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</si>
  <si>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</si>
  <si>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</si>
  <si>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</si>
  <si>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</si>
  <si>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</si>
  <si>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</si>
  <si>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</si>
  <si>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</si>
  <si>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</si>
  <si>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</si>
  <si>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</si>
  <si>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</si>
  <si>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</si>
  <si>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</si>
  <si>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</si>
  <si>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</si>
  <si>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</si>
  <si>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</si>
  <si>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</si>
  <si>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</si>
  <si>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</si>
  <si>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</si>
  <si>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</si>
  <si>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</si>
  <si>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</si>
  <si>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</si>
  <si>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</si>
  <si>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</si>
  <si>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</si>
  <si>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</si>
  <si>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</si>
  <si>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</si>
  <si>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</si>
  <si>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</si>
  <si>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</si>
  <si>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</si>
  <si>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</si>
  <si>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</si>
  <si>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</si>
  <si>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</si>
  <si>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</si>
  <si>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</si>
  <si>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</si>
  <si>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</si>
  <si>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</si>
  <si>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</si>
  <si>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</si>
  <si>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</si>
  <si>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</si>
  <si>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</si>
  <si>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</si>
  <si>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</si>
  <si>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</si>
  <si>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</si>
  <si>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</si>
  <si>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</si>
  <si>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</si>
  <si>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</si>
  <si>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</si>
  <si>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</si>
  <si>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</si>
  <si>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</si>
  <si>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</si>
  <si>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</si>
  <si>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</si>
  <si>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</si>
  <si>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</si>
  <si>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</si>
  <si>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</si>
  <si>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</si>
  <si>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</si>
  <si>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</si>
  <si>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</si>
  <si>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</si>
  <si>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</si>
  <si>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</si>
  <si>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</si>
  <si>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</si>
  <si>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</si>
  <si>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</si>
  <si>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</si>
  <si>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</si>
  <si>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</si>
  <si>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</si>
  <si>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</si>
  <si>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</si>
  <si>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</si>
  <si>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</si>
  <si>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</si>
  <si>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</si>
  <si>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</si>
  <si>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</si>
  <si>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</si>
  <si>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</si>
  <si>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</si>
  <si>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</si>
  <si>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</si>
  <si>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</si>
  <si>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</si>
  <si>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</si>
  <si>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</si>
  <si>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</si>
  <si>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</si>
  <si>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</si>
  <si>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</si>
  <si>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</si>
  <si>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</si>
  <si>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</si>
  <si>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</si>
  <si>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</si>
  <si>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</si>
  <si>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</si>
  <si>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</si>
  <si>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</si>
  <si>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</si>
  <si>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</si>
  <si>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</si>
  <si>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</si>
  <si>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</si>
  <si>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</si>
  <si>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</si>
  <si>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</si>
  <si>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</si>
  <si>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</si>
  <si>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</si>
  <si>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</si>
  <si>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</si>
  <si>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</si>
  <si>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</si>
  <si>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</si>
  <si>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</si>
  <si>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</si>
  <si>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</si>
  <si>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</si>
  <si>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</si>
  <si>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</si>
  <si>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</si>
  <si>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</si>
  <si>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</si>
  <si>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</si>
  <si>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</si>
  <si>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</si>
  <si>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</si>
  <si>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</si>
  <si>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</si>
  <si>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</si>
  <si>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</si>
  <si>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</si>
  <si>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</si>
  <si>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</si>
  <si>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</si>
  <si>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</si>
  <si>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</si>
  <si>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</si>
  <si>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</si>
  <si>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</si>
  <si>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</si>
  <si>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</si>
  <si>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</si>
  <si>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</si>
  <si>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</si>
  <si>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</si>
  <si>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</si>
  <si>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</si>
  <si>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</si>
  <si>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</si>
  <si>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</si>
  <si>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</si>
  <si>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</si>
  <si>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</si>
  <si>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</si>
  <si>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</si>
  <si>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</si>
  <si>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</si>
  <si>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</si>
  <si>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</si>
  <si>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</si>
  <si>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</si>
  <si>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</si>
  <si>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</si>
  <si>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</si>
  <si>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</si>
  <si>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</si>
  <si>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</si>
  <si>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</si>
  <si>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</si>
  <si>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</si>
  <si>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</si>
  <si>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</si>
  <si>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</si>
  <si>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</si>
  <si>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</si>
  <si>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</si>
  <si>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</si>
  <si>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</si>
  <si>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</si>
  <si>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</si>
  <si>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</si>
  <si>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</si>
  <si>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</si>
  <si>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</si>
  <si>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</si>
  <si>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</si>
  <si>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</si>
  <si>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</si>
  <si>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</si>
  <si>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</si>
  <si>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</si>
  <si>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</si>
  <si>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</si>
  <si>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</si>
  <si>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</si>
  <si>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</si>
  <si>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</si>
  <si>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</si>
  <si>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</si>
  <si>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</si>
  <si>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</si>
  <si>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</si>
  <si>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</si>
  <si>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</si>
  <si>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</si>
  <si>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</si>
  <si>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</si>
  <si>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</si>
  <si>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</si>
  <si>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</si>
  <si>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</si>
  <si>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</si>
  <si>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</si>
  <si>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</si>
  <si>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</si>
  <si>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</si>
  <si>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</si>
  <si>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</si>
  <si>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</si>
  <si>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</si>
  <si>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</si>
  <si>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</si>
  <si>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</si>
  <si>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</si>
  <si>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</si>
  <si>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</si>
  <si>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</si>
  <si>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</si>
  <si>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</si>
  <si>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</si>
  <si>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</si>
  <si>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</si>
  <si>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</si>
  <si>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</si>
  <si>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</si>
  <si>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</si>
  <si>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</si>
  <si>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</si>
  <si>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</si>
  <si>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</si>
  <si>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</si>
  <si>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</si>
  <si>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</si>
  <si>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</si>
  <si>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</si>
  <si>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</si>
  <si>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</si>
  <si>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</si>
  <si>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</si>
  <si>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</si>
  <si>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</si>
  <si>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</si>
  <si>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</si>
  <si>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</si>
  <si>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</si>
  <si>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</si>
  <si>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</si>
  <si>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</si>
  <si>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</si>
  <si>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</si>
  <si>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</si>
  <si>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</si>
  <si>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</si>
  <si>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</si>
  <si>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</si>
  <si>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</si>
  <si>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</si>
  <si>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</si>
  <si>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</si>
  <si>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</si>
  <si>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</si>
  <si>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</si>
  <si>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</si>
  <si>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</si>
  <si>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</si>
  <si>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</si>
  <si>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</si>
  <si>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</si>
  <si>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</si>
  <si>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</si>
  <si>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</si>
  <si>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</si>
  <si>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</si>
  <si>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</si>
  <si>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</si>
  <si>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</si>
  <si>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</si>
  <si>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</si>
  <si>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</si>
  <si>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</si>
  <si>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</si>
  <si>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</si>
  <si>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</si>
  <si>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</si>
  <si>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</si>
  <si>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</si>
  <si>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</si>
  <si>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</si>
  <si>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</si>
  <si>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</si>
  <si>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</si>
  <si>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</si>
  <si>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</si>
  <si>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</si>
  <si>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</si>
  <si>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</si>
  <si>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</si>
  <si>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</si>
  <si>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</si>
  <si>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</si>
  <si>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</si>
  <si>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</si>
  <si>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</si>
  <si>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</si>
  <si>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</si>
  <si>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</si>
  <si>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</si>
  <si>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</si>
  <si>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</si>
  <si>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</si>
  <si>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</si>
  <si>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</si>
  <si>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</si>
  <si>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</si>
  <si>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</si>
  <si>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</si>
  <si>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</si>
  <si>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</si>
  <si>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</si>
  <si>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</si>
  <si>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</si>
  <si>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</si>
  <si>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</si>
  <si>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</si>
  <si>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</si>
  <si>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</si>
  <si>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</si>
  <si>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</si>
  <si>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</si>
  <si>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</si>
  <si>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</si>
  <si>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</si>
  <si>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</si>
  <si>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</si>
  <si>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</si>
  <si>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</si>
  <si>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</si>
  <si>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</si>
  <si>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</si>
  <si>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</si>
  <si>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</si>
  <si>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</si>
  <si>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</si>
  <si>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</si>
  <si>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</si>
  <si>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</si>
  <si>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</si>
  <si>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</si>
  <si>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</si>
  <si>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</si>
  <si>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</si>
  <si>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</si>
  <si>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</si>
  <si>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</si>
  <si>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</si>
  <si>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</si>
  <si>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</si>
  <si>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</si>
  <si>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</si>
  <si>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</si>
  <si>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</si>
  <si>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</si>
  <si>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</si>
  <si>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</si>
  <si>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</si>
  <si>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</si>
  <si>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</si>
  <si>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</si>
  <si>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</si>
  <si>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</si>
  <si>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</si>
  <si>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</si>
  <si>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</si>
  <si>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</si>
  <si>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</si>
  <si>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</si>
  <si>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</si>
  <si>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</si>
  <si>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</si>
  <si>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</si>
  <si>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</si>
  <si>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</si>
  <si>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</si>
  <si>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</si>
  <si>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</si>
  <si>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</si>
  <si>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</si>
  <si>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</si>
  <si>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</si>
  <si>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</si>
  <si>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</si>
  <si>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</si>
  <si>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</si>
  <si>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</si>
  <si>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</si>
  <si>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</si>
  <si>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</si>
  <si>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</si>
  <si>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</si>
  <si>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</si>
  <si>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</si>
  <si>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</si>
  <si>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</si>
  <si>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</si>
  <si>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</si>
  <si>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</si>
  <si>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</si>
  <si>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</si>
  <si>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</si>
  <si>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</si>
  <si>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</si>
  <si>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</si>
  <si>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</si>
  <si>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</si>
  <si>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</si>
  <si>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</si>
  <si>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</si>
  <si>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</si>
  <si>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</si>
  <si>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</si>
  <si>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</si>
  <si>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</si>
  <si>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</si>
  <si>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</si>
  <si>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</si>
  <si>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</si>
  <si>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</si>
  <si>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</si>
  <si>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</si>
  <si>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</si>
  <si>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</si>
  <si>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</si>
  <si>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</si>
  <si>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</si>
  <si>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</si>
  <si>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</si>
  <si>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</si>
  <si>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</si>
  <si>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</si>
  <si>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</si>
  <si>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</si>
  <si>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</si>
  <si>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</si>
  <si>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</si>
  <si>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</si>
  <si>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</si>
  <si>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</si>
  <si>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</si>
  <si>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</si>
  <si>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</si>
  <si>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</si>
  <si>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</si>
  <si>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</si>
  <si>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</si>
  <si>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</si>
  <si>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</si>
  <si>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</si>
  <si>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</si>
  <si>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</si>
  <si>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</si>
  <si>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</si>
  <si>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</si>
  <si>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</si>
  <si>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</si>
  <si>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</si>
  <si>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</si>
  <si>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</si>
  <si>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</si>
  <si>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</si>
  <si>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</si>
  <si>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</si>
  <si>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</si>
  <si>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</si>
  <si>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</si>
  <si>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</si>
  <si>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</si>
  <si>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</si>
  <si>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</si>
  <si>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</si>
  <si>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</si>
  <si>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</si>
  <si>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</si>
  <si>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</si>
  <si>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</si>
  <si>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</si>
  <si>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</si>
  <si>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</si>
  <si>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</si>
  <si>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</si>
  <si>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</si>
  <si>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</si>
  <si>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</si>
  <si>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</si>
  <si>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</si>
  <si>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</si>
  <si>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</si>
  <si>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</si>
  <si>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</si>
  <si>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</si>
  <si>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</si>
  <si>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</si>
  <si>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</si>
  <si>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</si>
  <si>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</si>
  <si>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</si>
  <si>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</si>
  <si>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</si>
  <si>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</si>
  <si>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</si>
  <si>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</si>
  <si>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</si>
  <si>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</si>
  <si>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</si>
  <si>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</si>
  <si>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</si>
  <si>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</si>
  <si>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</si>
  <si>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</si>
  <si>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</si>
  <si>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</si>
  <si>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</si>
  <si>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</si>
  <si>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</si>
  <si>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</si>
  <si>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</si>
  <si>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</si>
  <si>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</si>
  <si>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</si>
  <si>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</si>
  <si>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</si>
  <si>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</si>
  <si>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</si>
  <si>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</si>
  <si>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</si>
  <si>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</si>
  <si>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</si>
  <si>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</si>
  <si>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</si>
  <si>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</si>
  <si>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</si>
  <si>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</si>
  <si>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</si>
  <si>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</si>
  <si>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</si>
  <si>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</si>
  <si>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</si>
  <si>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</si>
  <si>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</si>
  <si>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</si>
  <si>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</si>
  <si>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</si>
  <si>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</si>
  <si>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</si>
  <si>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</si>
  <si>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</si>
  <si>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</si>
  <si>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</si>
  <si>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</si>
  <si>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</si>
  <si>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</si>
  <si>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</si>
  <si>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</si>
  <si>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</si>
  <si>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</si>
  <si>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</si>
  <si>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</si>
  <si>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</si>
  <si>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</si>
  <si>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</si>
  <si>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</si>
  <si>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</si>
  <si>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</si>
  <si>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</si>
  <si>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</si>
  <si>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</si>
  <si>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</si>
  <si>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</si>
  <si>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</si>
  <si>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</si>
  <si>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</si>
  <si>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</si>
  <si>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</si>
  <si>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</si>
  <si>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</si>
  <si>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</si>
  <si>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</si>
  <si>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</si>
  <si>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</si>
  <si>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</si>
  <si>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</si>
  <si>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</si>
  <si>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</si>
  <si>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</si>
  <si>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</si>
  <si>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</si>
  <si>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</si>
  <si>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</si>
  <si>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</si>
  <si>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</si>
  <si>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</si>
  <si>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</si>
  <si>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</si>
  <si>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</si>
  <si>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</si>
  <si>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</si>
  <si>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</si>
  <si>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</si>
  <si>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</si>
  <si>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</si>
  <si>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</si>
  <si>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</si>
  <si>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</si>
  <si>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</si>
  <si>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</si>
  <si>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</si>
  <si>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</si>
  <si>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</si>
  <si>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</si>
  <si>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</si>
  <si>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</si>
  <si>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</si>
  <si>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</si>
  <si>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</si>
  <si>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</si>
  <si>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</si>
  <si>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</si>
  <si>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</si>
  <si>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</si>
  <si>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</si>
  <si>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</si>
  <si>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</si>
  <si>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</si>
  <si>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</si>
  <si>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</si>
  <si>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</si>
  <si>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</si>
  <si>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</si>
  <si>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</si>
  <si>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</si>
  <si>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</si>
  <si>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</si>
  <si>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</si>
  <si>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</si>
  <si>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</si>
  <si>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</si>
  <si>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</si>
  <si>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</si>
  <si>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</si>
  <si>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</si>
  <si>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</si>
  <si>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</si>
  <si>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</si>
  <si>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</si>
  <si>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</si>
  <si>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</si>
  <si>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</si>
  <si>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</si>
  <si>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</si>
  <si>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</si>
  <si>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</si>
  <si>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</si>
  <si>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</si>
  <si>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</si>
  <si>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</si>
  <si>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</si>
  <si>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</si>
  <si>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</si>
  <si>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</si>
  <si>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</si>
  <si>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</si>
  <si>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</si>
  <si>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</si>
  <si>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</si>
  <si>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</si>
  <si>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</si>
  <si>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</si>
  <si>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</si>
  <si>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</si>
  <si>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</si>
  <si>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</si>
  <si>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</si>
  <si>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</si>
  <si>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</si>
  <si>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</si>
  <si>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</si>
  <si>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</si>
  <si>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</si>
  <si>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</si>
  <si>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</si>
  <si>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</si>
  <si>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</si>
  <si>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</si>
  <si>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</si>
  <si>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</si>
  <si>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</si>
  <si>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</si>
  <si>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</si>
  <si>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</si>
  <si>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</si>
  <si>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</si>
  <si>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</si>
  <si>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</si>
  <si>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</si>
  <si>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</si>
  <si>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</si>
  <si>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</si>
  <si>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</si>
  <si>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</si>
  <si>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</si>
  <si>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</si>
  <si>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</si>
  <si>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</si>
  <si>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</si>
  <si>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</si>
  <si>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</si>
  <si>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</si>
  <si>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</si>
  <si>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</si>
  <si>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</si>
  <si>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</si>
  <si>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</si>
  <si>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</si>
  <si>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</si>
  <si>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</si>
  <si>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</si>
  <si>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</si>
  <si>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</si>
  <si>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</si>
  <si>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</si>
  <si>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</si>
  <si>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</si>
  <si>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</si>
  <si>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</si>
  <si>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</si>
  <si>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</si>
  <si>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</si>
  <si>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</si>
  <si>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</si>
  <si>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</si>
  <si>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</si>
  <si>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</si>
  <si>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</si>
  <si>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</si>
  <si>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</si>
  <si>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</si>
  <si>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</si>
  <si>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</si>
  <si>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</si>
  <si>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</si>
  <si>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</si>
  <si>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</si>
  <si>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</si>
  <si>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</si>
  <si>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</si>
  <si>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</si>
  <si>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</si>
  <si>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</si>
  <si>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</si>
  <si>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</si>
  <si>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</si>
  <si>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</si>
  <si>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</si>
  <si>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</si>
  <si>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</si>
  <si>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</si>
  <si>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</si>
  <si>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</si>
  <si>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</si>
  <si>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</si>
  <si>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</si>
  <si>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</si>
  <si>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</si>
  <si>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</si>
  <si>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</si>
  <si>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</si>
  <si>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</si>
  <si>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</si>
  <si>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</si>
  <si>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</si>
  <si>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</si>
  <si>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</si>
  <si>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</si>
  <si>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</si>
  <si>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</si>
  <si>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</si>
  <si>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</si>
  <si>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</si>
  <si>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</si>
  <si>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</si>
  <si>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</si>
  <si>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</si>
  <si>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</si>
  <si>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</si>
  <si>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</si>
  <si>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</si>
  <si>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</si>
  <si>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</si>
  <si>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</si>
  <si>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</si>
  <si>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</si>
  <si>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</si>
  <si>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</si>
  <si>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</si>
  <si>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</si>
  <si>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</si>
  <si>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</si>
  <si>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</si>
  <si>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</si>
  <si>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</si>
  <si>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</si>
  <si>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</si>
  <si>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</si>
  <si>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</si>
  <si>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</si>
  <si>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</si>
  <si>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</si>
  <si>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</si>
  <si>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</si>
  <si>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</si>
  <si>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</si>
  <si>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</si>
  <si>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</si>
  <si>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</si>
  <si>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</si>
  <si>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</si>
  <si>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</si>
  <si>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</si>
  <si>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</si>
  <si>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</si>
  <si>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</si>
  <si>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</si>
  <si>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</si>
  <si>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</si>
  <si>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</si>
  <si>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</si>
  <si>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</si>
  <si>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</si>
  <si>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</si>
  <si>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</si>
  <si>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</si>
  <si>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</si>
  <si>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</si>
  <si>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</si>
  <si>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</si>
  <si>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</si>
  <si>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</si>
  <si>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</si>
  <si>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</si>
  <si>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</si>
  <si>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</si>
  <si>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</si>
  <si>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</si>
  <si>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</si>
  <si>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</si>
  <si>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</si>
  <si>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</si>
  <si>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</si>
  <si>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</si>
  <si>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</si>
  <si>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</si>
  <si>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</si>
  <si>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</si>
  <si>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</si>
  <si>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</si>
  <si>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</si>
  <si>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</si>
  <si>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</si>
  <si>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</si>
  <si>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</si>
  <si>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</si>
  <si>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</si>
  <si>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</si>
  <si>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</si>
  <si>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</si>
  <si>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</si>
  <si>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</si>
  <si>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</si>
  <si>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</si>
  <si>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</si>
  <si>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</si>
  <si>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</si>
  <si>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</si>
  <si>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</si>
  <si>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</si>
  <si>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</si>
  <si>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</si>
  <si>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</si>
  <si>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</si>
  <si>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</si>
  <si>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</si>
  <si>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</si>
  <si>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</si>
  <si>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</si>
  <si>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</si>
  <si>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</si>
  <si>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</si>
  <si>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</si>
  <si>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</si>
  <si>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</si>
  <si>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</si>
  <si>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</si>
  <si>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</si>
  <si>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</si>
  <si>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</si>
  <si>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</si>
  <si>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</si>
  <si>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</si>
  <si>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</si>
  <si>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</si>
  <si>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</si>
  <si>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</si>
  <si>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</si>
  <si>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</si>
  <si>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</si>
  <si>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</si>
  <si>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</si>
  <si>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</si>
  <si>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</si>
  <si>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</si>
  <si>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</si>
  <si>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</si>
  <si>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</si>
  <si>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</si>
  <si>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</si>
  <si>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</si>
  <si>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</si>
  <si>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</si>
  <si>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</si>
  <si>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</si>
  <si>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</si>
  <si>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</si>
  <si>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</si>
  <si>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</si>
  <si>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</si>
  <si>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</si>
  <si>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</si>
  <si>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</si>
  <si>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</si>
  <si>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</si>
  <si>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</si>
  <si>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</si>
  <si>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</si>
  <si>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</si>
  <si>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</si>
  <si>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</si>
  <si>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</si>
  <si>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</si>
  <si>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</si>
  <si>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</si>
  <si>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</si>
  <si>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</si>
  <si>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</si>
  <si>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</si>
  <si>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</si>
  <si>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</si>
  <si>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</si>
  <si>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</si>
  <si>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</si>
  <si>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</si>
  <si>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</si>
  <si>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</si>
  <si>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</si>
  <si>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</si>
  <si>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</si>
  <si>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</si>
  <si>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</si>
  <si>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</si>
  <si>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</si>
  <si>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</si>
  <si>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</si>
  <si>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</si>
  <si>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</si>
  <si>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</si>
  <si>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</si>
  <si>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</si>
  <si>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</si>
  <si>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</si>
  <si>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</si>
  <si>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</si>
  <si>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</si>
  <si>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</si>
  <si>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</si>
  <si>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</si>
  <si>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</si>
  <si>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</si>
  <si>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</si>
  <si>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</si>
  <si>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</si>
  <si>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</si>
  <si>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</si>
  <si>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</si>
  <si>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</si>
  <si>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</si>
  <si>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</si>
  <si>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</si>
  <si>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</si>
  <si>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</si>
  <si>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</si>
  <si>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</si>
  <si>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</si>
  <si>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</si>
  <si>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</si>
  <si>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</si>
  <si>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</si>
  <si>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</si>
  <si>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</si>
  <si>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</si>
  <si>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</si>
  <si>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</si>
  <si>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</si>
  <si>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</si>
  <si>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</si>
  <si>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</si>
  <si>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</si>
  <si>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</si>
  <si>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</si>
  <si>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</si>
  <si>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</si>
  <si>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</si>
  <si>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</si>
  <si>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</si>
  <si>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</si>
  <si>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</si>
  <si>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</si>
  <si>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</si>
  <si>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</si>
  <si>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</si>
  <si>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</si>
  <si>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</si>
  <si>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</si>
  <si>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</si>
  <si>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</si>
  <si>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</si>
  <si>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</si>
  <si>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</si>
  <si>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</si>
  <si>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</si>
  <si>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</si>
  <si>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</si>
  <si>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</si>
  <si>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</si>
  <si>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</si>
  <si>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</si>
  <si>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</si>
  <si>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</si>
  <si>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</si>
  <si>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</si>
  <si>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</si>
  <si>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</si>
  <si>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</si>
  <si>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</si>
  <si>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</si>
  <si>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</si>
  <si>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</si>
  <si>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</si>
  <si>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</si>
  <si>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</si>
  <si>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</si>
  <si>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</si>
  <si>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</si>
  <si>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</si>
  <si>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</si>
  <si>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</si>
  <si>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</si>
  <si>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</si>
  <si>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</si>
  <si>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</si>
  <si>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</si>
  <si>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</si>
  <si>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</si>
  <si>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</si>
  <si>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</si>
  <si>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</si>
  <si>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</si>
  <si>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</si>
  <si>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</si>
  <si>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</si>
  <si>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</si>
  <si>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</si>
  <si>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</si>
  <si>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</si>
  <si>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</si>
  <si>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</si>
  <si>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</si>
  <si>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</si>
  <si>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</si>
  <si>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</si>
  <si>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</si>
  <si>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</si>
  <si>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</si>
  <si>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</si>
  <si>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</si>
  <si>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</si>
  <si>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</si>
  <si>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</si>
  <si>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</si>
  <si>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</si>
  <si>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</si>
  <si>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</si>
  <si>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</si>
  <si>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</si>
  <si>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</si>
  <si>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</si>
  <si>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</si>
  <si>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</si>
  <si>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</si>
  <si>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</si>
  <si>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</si>
  <si>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</si>
  <si>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</si>
  <si>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</si>
  <si>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</si>
  <si>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</si>
  <si>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</si>
  <si>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</si>
  <si>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</si>
  <si>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</si>
  <si>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</si>
  <si>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</si>
  <si>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</si>
  <si>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</si>
  <si>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</si>
  <si>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</si>
  <si>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</si>
  <si>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</si>
  <si>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</si>
  <si>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</si>
  <si>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</si>
  <si>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</si>
  <si>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</si>
  <si>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</si>
  <si>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</si>
  <si>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</si>
  <si>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</si>
  <si>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</si>
  <si>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</si>
  <si>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</si>
  <si>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</si>
  <si>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</si>
  <si>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</si>
  <si>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</si>
  <si>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</si>
  <si>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</si>
  <si>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</si>
  <si>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</si>
  <si>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</si>
  <si>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</si>
  <si>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</si>
  <si>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</si>
  <si>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</si>
  <si>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</si>
  <si>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</si>
  <si>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</si>
  <si>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</si>
  <si>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</si>
  <si>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</si>
  <si>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</si>
  <si>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</si>
  <si>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</si>
  <si>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</si>
  <si>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</si>
  <si>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</si>
  <si>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</si>
  <si>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</si>
  <si>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</si>
  <si>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</si>
  <si>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</si>
  <si>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</si>
  <si>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</si>
  <si>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</si>
  <si>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</si>
  <si>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</si>
  <si>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</si>
  <si>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</si>
  <si>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</si>
  <si>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</si>
  <si>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</si>
  <si>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</si>
  <si>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</si>
  <si>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</si>
  <si>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</si>
  <si>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</si>
  <si>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</si>
  <si>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</si>
  <si>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</si>
  <si>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</si>
  <si>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</si>
  <si>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</si>
  <si>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</si>
  <si>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</si>
  <si>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</si>
  <si>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</si>
  <si>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</si>
  <si>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</si>
  <si>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</si>
  <si>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</si>
  <si>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</si>
  <si>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</si>
  <si>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</si>
  <si>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</si>
  <si>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</si>
  <si>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</si>
  <si>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</si>
  <si>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</si>
  <si>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</si>
  <si>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</si>
  <si>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</si>
  <si>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</si>
  <si>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</si>
  <si>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</si>
  <si>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</si>
  <si>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</si>
  <si>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</si>
  <si>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</si>
  <si>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</si>
  <si>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</si>
  <si>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</si>
  <si>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</si>
  <si>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</si>
  <si>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</si>
  <si>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</si>
  <si>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</si>
  <si>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</si>
  <si>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</si>
  <si>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</si>
  <si>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</si>
  <si>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</si>
  <si>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</si>
  <si>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</si>
  <si>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</si>
  <si>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</si>
  <si>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</si>
  <si>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</si>
  <si>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</si>
  <si>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</si>
  <si>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</si>
  <si>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</si>
  <si>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</si>
  <si>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</si>
  <si>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</si>
  <si>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</si>
  <si>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</si>
  <si>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</si>
  <si>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</si>
  <si>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</si>
  <si>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</si>
  <si>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</si>
  <si>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</si>
  <si>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</si>
  <si>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</si>
  <si>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</si>
  <si>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</si>
  <si>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</si>
  <si>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</si>
  <si>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</si>
  <si>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</si>
  <si>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</si>
  <si>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</si>
  <si>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</si>
  <si>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</si>
  <si>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</si>
  <si>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</si>
  <si>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</si>
  <si>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</si>
  <si>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</si>
  <si>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</si>
  <si>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</si>
  <si>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</si>
  <si>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</si>
  <si>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</si>
  <si>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</si>
  <si>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</si>
  <si>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</si>
  <si>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</si>
  <si>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</si>
  <si>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</si>
  <si>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</si>
  <si>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</si>
  <si>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</si>
  <si>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</si>
  <si>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</si>
  <si>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</si>
  <si>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</si>
  <si>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</si>
  <si>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</si>
  <si>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</si>
  <si>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</si>
  <si>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</si>
  <si>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</si>
  <si>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</si>
  <si>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</si>
  <si>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</si>
  <si>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</si>
  <si>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</si>
  <si>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</si>
  <si>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</si>
  <si>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</si>
  <si>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</si>
  <si>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</si>
  <si>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</si>
  <si>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</si>
  <si>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</si>
  <si>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</si>
  <si>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</si>
  <si>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</si>
  <si>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</si>
  <si>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</si>
  <si>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</si>
  <si>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</si>
  <si>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</si>
  <si>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</si>
  <si>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</si>
  <si>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</si>
  <si>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</si>
  <si>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</si>
  <si>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</si>
  <si>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</si>
  <si>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</si>
  <si>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</si>
  <si>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</si>
  <si>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</si>
  <si>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</si>
  <si>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</si>
  <si>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</si>
  <si>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</si>
  <si>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</si>
  <si>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</si>
  <si>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</si>
  <si>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</si>
  <si>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</si>
  <si>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</si>
  <si>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</si>
  <si>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</si>
  <si>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</si>
  <si>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</si>
  <si>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</si>
  <si>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</si>
  <si>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</si>
  <si>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</si>
  <si>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</si>
  <si>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</si>
  <si>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</si>
  <si>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</si>
  <si>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</si>
  <si>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</si>
  <si>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</si>
  <si>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</si>
  <si>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</si>
  <si>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</si>
  <si>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</si>
  <si>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</si>
  <si>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</si>
  <si>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</si>
  <si>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</si>
  <si>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</si>
  <si>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</si>
  <si>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</si>
  <si>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</si>
  <si>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</si>
  <si>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</si>
  <si>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</si>
  <si>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</si>
  <si>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</si>
  <si>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</si>
  <si>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</si>
  <si>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</si>
  <si>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</si>
  <si>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</si>
  <si>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</si>
  <si>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</si>
  <si>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</si>
  <si>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</si>
  <si>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</si>
  <si>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</si>
  <si>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</si>
  <si>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</si>
  <si>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</si>
  <si>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</si>
  <si>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</si>
  <si>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</si>
  <si>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</si>
  <si>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</si>
  <si>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</si>
  <si>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</si>
  <si>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</si>
  <si>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</si>
  <si>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</si>
  <si>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</si>
  <si>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</si>
  <si>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</si>
  <si>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</si>
  <si>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</si>
  <si>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</si>
  <si>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</si>
  <si>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</si>
  <si>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</si>
  <si>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</si>
  <si>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</si>
  <si>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</si>
  <si>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</si>
  <si>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</si>
  <si>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</si>
  <si>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</si>
  <si>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</si>
  <si>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</si>
  <si>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</si>
  <si>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</si>
  <si>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</si>
  <si>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</si>
  <si>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</si>
  <si>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</si>
  <si>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</si>
  <si>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</si>
  <si>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</si>
  <si>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</si>
  <si>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</si>
  <si>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</si>
  <si>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</si>
  <si>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</si>
  <si>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</si>
  <si>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</si>
  <si>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</si>
  <si>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</si>
  <si>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</si>
  <si>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</si>
  <si>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</si>
  <si>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</si>
  <si>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</si>
  <si>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</si>
  <si>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</si>
  <si>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</si>
  <si>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</si>
  <si>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</si>
  <si>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</si>
  <si>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</si>
  <si>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</si>
  <si>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</si>
  <si>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</si>
  <si>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</si>
  <si>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</si>
  <si>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</si>
  <si>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</si>
  <si>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</si>
  <si>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</si>
  <si>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</si>
  <si>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</si>
  <si>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</si>
  <si>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</si>
  <si>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</si>
  <si>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</si>
  <si>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</si>
  <si>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</si>
  <si>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</si>
  <si>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</si>
  <si>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</si>
  <si>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</si>
  <si>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</si>
  <si>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</si>
  <si>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</si>
  <si>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</si>
  <si>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</si>
  <si>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</si>
  <si>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</si>
  <si>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</si>
  <si>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</si>
  <si>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</si>
  <si>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</si>
  <si>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</si>
  <si>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</si>
  <si>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</si>
  <si>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</si>
  <si>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</si>
  <si>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</si>
  <si>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</si>
  <si>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</si>
  <si>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</si>
  <si>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</si>
  <si>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</si>
  <si>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</si>
  <si>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</si>
  <si>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</si>
  <si>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</si>
  <si>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</si>
  <si>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</si>
  <si>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</si>
  <si>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</si>
  <si>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</si>
  <si>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</si>
  <si>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</si>
  <si>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</si>
  <si>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</si>
  <si>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</si>
  <si>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</si>
  <si>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</si>
  <si>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</si>
  <si>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</si>
  <si>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</si>
  <si>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</si>
  <si>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</si>
  <si>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</si>
  <si>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</si>
  <si>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</si>
  <si>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</si>
  <si>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</si>
  <si>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</si>
  <si>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</si>
  <si>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</si>
  <si>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</si>
  <si>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</si>
  <si>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</si>
  <si>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</si>
  <si>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</si>
  <si>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</si>
  <si>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</si>
  <si>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</si>
  <si>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</si>
  <si>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</si>
  <si>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</si>
  <si>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</si>
  <si>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</si>
  <si>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</si>
  <si>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</si>
  <si>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</si>
  <si>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</si>
  <si>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</si>
  <si>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</si>
  <si>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</si>
  <si>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</si>
  <si>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</si>
  <si>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</si>
  <si>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</si>
  <si>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</si>
  <si>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</si>
  <si>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</si>
  <si>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</si>
  <si>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</si>
  <si>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</si>
  <si>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</si>
  <si>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</si>
  <si>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</si>
  <si>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</si>
  <si>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</si>
  <si>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</si>
  <si>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</si>
  <si>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</si>
  <si>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</si>
  <si>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</si>
  <si>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</si>
  <si>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</si>
  <si>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</si>
  <si>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</si>
  <si>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</si>
  <si>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</si>
  <si>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</si>
  <si>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</si>
  <si>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</si>
  <si>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</si>
  <si>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</si>
  <si>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</si>
  <si>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</si>
  <si>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</si>
  <si>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</si>
  <si>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</si>
  <si>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</si>
  <si>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</si>
  <si>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</si>
  <si>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</si>
  <si>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</si>
  <si>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</si>
  <si>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</si>
  <si>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</si>
  <si>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</si>
  <si>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</si>
  <si>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</si>
  <si>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</si>
  <si>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</si>
  <si>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</si>
  <si>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</si>
  <si>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</si>
  <si>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</si>
  <si>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</si>
  <si>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</si>
  <si>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</si>
  <si>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</si>
  <si>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</si>
  <si>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</si>
  <si>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</si>
  <si>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</si>
  <si>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</si>
  <si>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</si>
  <si>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</si>
  <si>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</si>
  <si>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</si>
  <si>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</si>
  <si>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</si>
  <si>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</si>
  <si>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</si>
  <si>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</si>
  <si>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</si>
  <si>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</si>
  <si>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</si>
  <si>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</si>
  <si>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</si>
  <si>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</si>
  <si>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</si>
  <si>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</si>
  <si>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</si>
  <si>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</si>
  <si>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</si>
  <si>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</si>
  <si>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</si>
  <si>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</si>
  <si>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</si>
  <si>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</si>
  <si>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</si>
  <si>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</si>
  <si>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</si>
  <si>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</si>
  <si>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</si>
  <si>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</si>
  <si>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</si>
  <si>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</si>
  <si>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</si>
  <si>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</si>
  <si>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</si>
  <si>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</si>
  <si>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</si>
  <si>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</si>
  <si>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</si>
  <si>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</si>
  <si>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</si>
  <si>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</si>
  <si>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</si>
  <si>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</si>
  <si>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</si>
  <si>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</si>
  <si>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</si>
  <si>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</si>
  <si>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</si>
  <si>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</si>
  <si>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</si>
  <si>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</si>
  <si>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</si>
  <si>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</si>
  <si>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</si>
  <si>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</si>
  <si>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</si>
  <si>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</si>
  <si>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</si>
  <si>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</si>
  <si>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</si>
  <si>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</si>
  <si>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</si>
  <si>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</si>
  <si>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</si>
  <si>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</si>
  <si>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</si>
  <si>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</si>
  <si>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</si>
  <si>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</si>
  <si>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</si>
  <si>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</si>
  <si>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</si>
  <si>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</si>
  <si>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</si>
  <si>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</si>
  <si>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</si>
  <si>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</si>
  <si>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</si>
  <si>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</si>
  <si>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</si>
  <si>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</si>
  <si>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</si>
  <si>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</si>
  <si>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</si>
  <si>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</si>
  <si>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</si>
  <si>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</si>
  <si>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</si>
  <si>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</si>
  <si>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</si>
  <si>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</si>
  <si>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</si>
  <si>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</si>
  <si>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</si>
  <si>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</si>
  <si>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</si>
  <si>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</si>
  <si>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</si>
  <si>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</si>
  <si>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</si>
  <si>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</si>
  <si>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</si>
  <si>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</si>
  <si>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</si>
  <si>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</si>
  <si>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</si>
  <si>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</si>
  <si>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</si>
  <si>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</si>
  <si>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</si>
  <si>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</si>
  <si>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</si>
  <si>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</si>
  <si>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</si>
  <si>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</si>
  <si>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</si>
  <si>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</si>
  <si>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</si>
  <si>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</si>
  <si>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</si>
  <si>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</si>
  <si>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</si>
  <si>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</si>
  <si>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</si>
  <si>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</si>
  <si>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</si>
  <si>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</si>
  <si>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</si>
  <si>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</si>
  <si>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</si>
  <si>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</si>
  <si>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</si>
  <si>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</si>
  <si>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</si>
  <si>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</si>
  <si>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</si>
  <si>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</si>
  <si>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</si>
  <si>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</si>
  <si>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</si>
  <si>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</si>
  <si>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</si>
  <si>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</si>
  <si>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</si>
  <si>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</si>
  <si>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</si>
  <si>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</si>
  <si>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</si>
  <si>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</si>
  <si>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</si>
  <si>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</si>
  <si>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</si>
  <si>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</si>
  <si>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</si>
  <si>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</si>
  <si>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</si>
  <si>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</si>
  <si>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</si>
  <si>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</si>
  <si>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</si>
  <si>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</si>
  <si>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</si>
  <si>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</si>
  <si>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</si>
  <si>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</si>
  <si>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</si>
  <si>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</si>
  <si>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</si>
  <si>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</si>
  <si>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</si>
  <si>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</si>
  <si>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</si>
  <si>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</si>
  <si>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</si>
  <si>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</si>
  <si>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</si>
  <si>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</si>
  <si>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</si>
  <si>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</si>
  <si>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</si>
  <si>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</si>
  <si>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</si>
  <si>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</si>
  <si>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</si>
  <si>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</si>
  <si>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</si>
  <si>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</si>
  <si>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</si>
  <si>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</si>
  <si>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</si>
  <si>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</si>
  <si>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</si>
  <si>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</si>
  <si>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</si>
  <si>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</si>
  <si>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</si>
  <si>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</si>
  <si>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</si>
  <si>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</si>
  <si>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</si>
  <si>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</si>
  <si>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</si>
  <si>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</si>
  <si>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</si>
  <si>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</si>
  <si>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</si>
  <si>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</si>
  <si>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</si>
  <si>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</si>
  <si>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</si>
  <si>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</si>
  <si>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</si>
  <si>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</si>
  <si>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</si>
  <si>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</si>
  <si>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</si>
  <si>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</si>
  <si>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</si>
  <si>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</si>
  <si>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</si>
  <si>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</si>
  <si>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</si>
  <si>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</si>
  <si>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</si>
  <si>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</si>
  <si>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</si>
  <si>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</si>
  <si>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</si>
  <si>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</si>
  <si>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</si>
  <si>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</si>
  <si>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</si>
  <si>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</si>
  <si>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</si>
  <si>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</si>
  <si>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</si>
  <si>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</si>
  <si>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</si>
  <si>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</si>
  <si>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</si>
  <si>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</si>
  <si>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</si>
  <si>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</si>
  <si>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</si>
  <si>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</si>
  <si>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</si>
  <si>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</si>
  <si>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</si>
  <si>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</si>
  <si>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</si>
  <si>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</si>
  <si>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</si>
  <si>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</si>
  <si>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</si>
  <si>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</si>
  <si>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</si>
  <si>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</si>
  <si>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</si>
  <si>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</si>
  <si>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</si>
  <si>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</si>
  <si>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</si>
  <si>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</si>
  <si>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</si>
  <si>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</si>
  <si>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</si>
  <si>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</si>
  <si>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</si>
  <si>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</si>
  <si>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</si>
  <si>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</si>
  <si>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</si>
  <si>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</si>
  <si>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</si>
  <si>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</si>
  <si>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</si>
  <si>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</si>
  <si>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</si>
  <si>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</si>
  <si>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</si>
  <si>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</si>
  <si>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</si>
  <si>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</si>
  <si>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</si>
  <si>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</si>
  <si>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</si>
  <si>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</si>
  <si>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</si>
  <si>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</si>
  <si>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</si>
  <si>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</si>
  <si>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</si>
  <si>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</si>
  <si>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</si>
  <si>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</si>
  <si>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</si>
  <si>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</si>
  <si>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</si>
  <si>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</si>
  <si>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</si>
  <si>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</si>
  <si>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</si>
  <si>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</si>
  <si>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</si>
  <si>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</si>
  <si>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</si>
  <si>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</si>
  <si>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</si>
  <si>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</si>
  <si>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</si>
  <si>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</si>
  <si>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</si>
  <si>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</si>
  <si>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</si>
  <si>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</si>
  <si>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</si>
  <si>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</si>
  <si>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</si>
  <si>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</si>
  <si>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</si>
  <si>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</si>
  <si>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</si>
  <si>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</si>
  <si>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</si>
  <si>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</si>
  <si>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</si>
  <si>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</si>
  <si>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</si>
  <si>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</si>
  <si>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</si>
  <si>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</si>
  <si>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</si>
  <si>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</si>
  <si>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</si>
  <si>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</si>
  <si>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</si>
  <si>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</si>
  <si>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</si>
  <si>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</si>
  <si>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</si>
  <si>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</si>
  <si>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</si>
  <si>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</si>
  <si>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</si>
  <si>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</si>
  <si>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</si>
  <si>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</si>
  <si>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</si>
  <si>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</si>
  <si>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</si>
  <si>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</si>
  <si>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</si>
  <si>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</si>
  <si>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</si>
  <si>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</si>
  <si>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</si>
  <si>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</si>
  <si>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</si>
  <si>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</si>
  <si>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</si>
  <si>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</si>
  <si>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</si>
  <si>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</si>
  <si>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</si>
  <si>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</si>
  <si>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</si>
  <si>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</si>
  <si>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</si>
  <si>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</si>
  <si>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</si>
  <si>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</si>
  <si>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</si>
  <si>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</si>
  <si>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</si>
  <si>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</si>
  <si>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</si>
  <si>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</si>
  <si>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</si>
  <si>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</si>
  <si>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</si>
  <si>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</si>
  <si>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</si>
  <si>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</si>
  <si>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</si>
  <si>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</si>
  <si>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</si>
  <si>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</si>
  <si>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</si>
  <si>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</si>
  <si>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</si>
  <si>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</si>
  <si>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</si>
  <si>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</si>
  <si>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</si>
  <si>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</si>
  <si>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</si>
  <si>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</si>
  <si>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</si>
  <si>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</si>
  <si>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</si>
  <si>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</si>
  <si>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</si>
  <si>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</si>
  <si>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</si>
  <si>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</si>
  <si>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</si>
  <si>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</si>
  <si>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</si>
  <si>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</si>
  <si>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</si>
  <si>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</si>
  <si>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</si>
  <si>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</si>
  <si>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</si>
  <si>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</si>
  <si>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</si>
  <si>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</si>
  <si>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</si>
  <si>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</si>
  <si>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</si>
  <si>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</si>
  <si>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</si>
  <si>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</si>
  <si>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</si>
  <si>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</si>
  <si>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</si>
  <si>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</si>
  <si>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</si>
  <si>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</si>
  <si>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</si>
  <si>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</si>
  <si>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</si>
  <si>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</si>
  <si>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</si>
  <si>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</si>
  <si>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</si>
  <si>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</si>
  <si>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</si>
  <si>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</si>
  <si>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</si>
  <si>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</si>
  <si>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</si>
  <si>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</si>
  <si>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</si>
  <si>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</si>
  <si>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</si>
  <si>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</si>
  <si>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</si>
  <si>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</si>
  <si>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</si>
  <si>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</si>
  <si>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</si>
  <si>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</si>
  <si>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</si>
  <si>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</si>
  <si>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</si>
  <si>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</si>
  <si>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</si>
  <si>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</si>
  <si>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</si>
  <si>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</si>
  <si>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</si>
  <si>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</si>
  <si>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</si>
  <si>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</si>
  <si>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</si>
  <si>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</si>
  <si>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</si>
  <si>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</si>
  <si>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</si>
  <si>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</si>
  <si>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</si>
  <si>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</si>
  <si>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</si>
  <si>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</si>
  <si>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</si>
  <si>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</si>
  <si>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</si>
  <si>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</si>
  <si>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</si>
  <si>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</si>
  <si>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</si>
  <si>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</si>
  <si>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</si>
  <si>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</si>
  <si>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</si>
  <si>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</si>
  <si>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</si>
  <si>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</si>
  <si>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</si>
  <si>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</si>
  <si>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</si>
  <si>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</si>
  <si>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</si>
  <si>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</si>
  <si>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</si>
  <si>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</si>
  <si>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</si>
  <si>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</si>
  <si>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</si>
  <si>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</si>
  <si>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</si>
  <si>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</si>
  <si>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</si>
  <si>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</si>
  <si>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</si>
  <si>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</si>
  <si>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</si>
  <si>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</si>
  <si>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</si>
  <si>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</si>
  <si>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</si>
  <si>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</si>
  <si>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</si>
  <si>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</si>
  <si>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</si>
  <si>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</si>
  <si>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</si>
  <si>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</si>
  <si>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</si>
  <si>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</si>
  <si>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</si>
  <si>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</si>
  <si>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</si>
  <si>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</si>
  <si>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</si>
  <si>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</si>
  <si>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</si>
  <si>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</si>
  <si>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</si>
  <si>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</si>
  <si>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</si>
  <si>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</si>
  <si>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</si>
  <si>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</si>
  <si>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</si>
  <si>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</si>
  <si>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</si>
  <si>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</si>
  <si>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</si>
  <si>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</si>
  <si>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</si>
  <si>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</si>
  <si>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</si>
  <si>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</si>
  <si>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</si>
  <si>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</si>
  <si>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</si>
  <si>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</si>
  <si>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</si>
  <si>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</si>
  <si>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</si>
  <si>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</si>
  <si>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</si>
  <si>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</si>
  <si>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</si>
  <si>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</si>
  <si>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</si>
  <si>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</si>
  <si>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</si>
  <si>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</si>
  <si>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</si>
  <si>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</si>
  <si>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</si>
  <si>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</si>
  <si>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</si>
  <si>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</si>
  <si>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</si>
  <si>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</si>
  <si>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</si>
  <si>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</si>
  <si>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</si>
  <si>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</si>
  <si>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</si>
  <si>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</si>
  <si>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</si>
  <si>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</si>
  <si>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</si>
  <si>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</si>
  <si>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</si>
  <si>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</si>
  <si>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</si>
  <si>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</si>
  <si>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</si>
  <si>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</si>
  <si>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</si>
  <si>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</si>
  <si>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</si>
  <si>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</si>
  <si>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</si>
  <si>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</si>
  <si>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</si>
  <si>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</si>
  <si>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</si>
  <si>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</si>
  <si>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</si>
  <si>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</si>
  <si>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</si>
  <si>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</si>
  <si>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</si>
  <si>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</si>
  <si>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</si>
  <si>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</si>
  <si>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</si>
  <si>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</si>
  <si>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</si>
  <si>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</si>
  <si>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</si>
  <si>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</si>
  <si>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</si>
  <si>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</si>
  <si>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</si>
  <si>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</si>
  <si>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</si>
  <si>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</si>
  <si>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</si>
  <si>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</si>
  <si>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</si>
  <si>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</si>
  <si>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</si>
  <si>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</si>
  <si>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</si>
  <si>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</si>
  <si>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</si>
  <si>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</si>
  <si>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</si>
  <si>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</si>
  <si>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</si>
  <si>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</si>
  <si>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</si>
  <si>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</si>
  <si>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</si>
  <si>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</si>
  <si>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</si>
  <si>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</si>
  <si>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</si>
  <si>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</si>
  <si>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</si>
  <si>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</si>
  <si>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</si>
  <si>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</si>
  <si>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</si>
  <si>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</si>
  <si>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</si>
  <si>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</si>
  <si>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</si>
  <si>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</si>
  <si>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</si>
  <si>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</si>
  <si>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</si>
  <si>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</si>
  <si>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</si>
  <si>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</si>
  <si>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</si>
  <si>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</si>
  <si>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</si>
  <si>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</si>
  <si>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</si>
  <si>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</si>
  <si>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</si>
  <si>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</si>
  <si>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</si>
  <si>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</si>
  <si>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</si>
  <si>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</si>
  <si>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</si>
  <si>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</si>
  <si>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</si>
  <si>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</si>
  <si>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</si>
  <si>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</si>
  <si>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</si>
  <si>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</si>
  <si>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</si>
  <si>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</si>
  <si>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</si>
  <si>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</si>
  <si>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</si>
  <si>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</si>
  <si>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</si>
  <si>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</si>
  <si>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</si>
  <si>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</si>
  <si>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</si>
  <si>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</si>
  <si>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</si>
  <si>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</si>
  <si>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</si>
  <si>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</si>
  <si>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</si>
  <si>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</si>
  <si>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</si>
  <si>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</si>
  <si>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</si>
  <si>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</si>
  <si>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</si>
  <si>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</si>
  <si>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</si>
  <si>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</si>
  <si>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</si>
  <si>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</si>
  <si>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</si>
  <si>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</si>
  <si>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</si>
  <si>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</si>
  <si>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</si>
  <si>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</si>
  <si>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</si>
  <si>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</si>
  <si>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</si>
  <si>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</si>
  <si>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</si>
  <si>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</si>
  <si>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</si>
  <si>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</si>
  <si>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</si>
  <si>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</si>
  <si>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</si>
  <si>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</si>
  <si>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</si>
  <si>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</si>
  <si>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</si>
  <si>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</si>
  <si>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</si>
  <si>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</si>
  <si>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</si>
  <si>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</si>
  <si>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</si>
  <si>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</si>
  <si>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</si>
  <si>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</si>
  <si>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</si>
  <si>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</si>
  <si>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</si>
  <si>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</si>
  <si>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</si>
  <si>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</si>
  <si>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</si>
  <si>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</si>
  <si>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</si>
  <si>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</si>
  <si>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</si>
  <si>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</si>
  <si>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</si>
  <si>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</si>
  <si>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</si>
  <si>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</si>
  <si>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</si>
  <si>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</si>
  <si>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</si>
  <si>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</si>
  <si>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</si>
  <si>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</si>
  <si>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</si>
  <si>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</si>
  <si>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</si>
  <si>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</si>
  <si>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</si>
  <si>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</si>
  <si>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</si>
  <si>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</si>
  <si>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</si>
  <si>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</si>
  <si>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</si>
  <si>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</si>
  <si>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</si>
  <si>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</si>
  <si>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</si>
  <si>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</si>
  <si>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</si>
  <si>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</si>
  <si>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</si>
  <si>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</si>
  <si>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</si>
  <si>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</si>
  <si>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</si>
  <si>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</si>
  <si>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</si>
  <si>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</si>
  <si>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</si>
  <si>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</si>
  <si>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</si>
  <si>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</si>
  <si>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</si>
  <si>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</si>
  <si>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</si>
  <si>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</si>
  <si>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</si>
  <si>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</si>
  <si>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</si>
  <si>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</si>
  <si>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</si>
  <si>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</si>
  <si>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</si>
  <si>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</si>
  <si>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</si>
  <si>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</si>
  <si>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</si>
  <si>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</si>
  <si>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</si>
  <si>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</si>
  <si>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</si>
  <si>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</si>
  <si>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</si>
  <si>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</si>
  <si>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</si>
  <si>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</si>
  <si>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</si>
  <si>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</si>
  <si>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</si>
  <si>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</si>
  <si>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</si>
  <si>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</si>
  <si>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</si>
  <si>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</si>
  <si>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</si>
  <si>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</si>
  <si>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</si>
  <si>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</si>
  <si>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</si>
  <si>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</si>
  <si>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</si>
  <si>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</si>
  <si>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</si>
  <si>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</si>
  <si>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</si>
  <si>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</si>
  <si>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</si>
  <si>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</si>
  <si>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</si>
  <si>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</si>
  <si>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</si>
  <si>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</si>
  <si>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</si>
  <si>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</si>
  <si>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</si>
  <si>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</si>
  <si>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</si>
  <si>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</si>
  <si>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</si>
  <si>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</si>
  <si>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</si>
  <si>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</si>
  <si>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</si>
  <si>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</si>
  <si>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</si>
  <si>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</si>
  <si>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</si>
  <si>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</si>
  <si>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</si>
  <si>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</si>
  <si>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</si>
  <si>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</si>
  <si>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</si>
  <si>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</si>
  <si>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</si>
  <si>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</si>
  <si>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</si>
  <si>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</si>
  <si>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</si>
  <si>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</si>
  <si>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</si>
  <si>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</si>
  <si>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</si>
  <si>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</si>
  <si>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</si>
  <si>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</si>
  <si>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</si>
  <si>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</si>
  <si>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</si>
  <si>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</si>
  <si>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</si>
  <si>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</si>
  <si>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</si>
  <si>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</si>
  <si>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</si>
  <si>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</si>
  <si>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</si>
  <si>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</si>
  <si>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</si>
  <si>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</si>
  <si>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</si>
  <si>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</si>
  <si>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</si>
  <si>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</si>
  <si>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</si>
  <si>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</si>
  <si>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</si>
  <si>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</si>
  <si>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</si>
  <si>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</si>
  <si>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</si>
  <si>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</si>
  <si>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</si>
  <si>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</si>
  <si>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</si>
  <si>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</si>
  <si>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</si>
  <si>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</si>
  <si>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</si>
  <si>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</si>
  <si>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</si>
  <si>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</si>
  <si>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</si>
  <si>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</si>
  <si>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</si>
  <si>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</si>
  <si>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</si>
  <si>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</si>
  <si>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</si>
  <si>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</si>
  <si>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</si>
  <si>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</si>
  <si>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</si>
  <si>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</si>
  <si>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</si>
  <si>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</si>
  <si>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</si>
  <si>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</si>
  <si>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</si>
  <si>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</si>
  <si>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</si>
  <si>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</si>
  <si>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</si>
  <si>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</si>
  <si>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</si>
  <si>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</si>
  <si>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</si>
  <si>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</si>
  <si>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</si>
  <si>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</si>
  <si>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</si>
  <si>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</si>
  <si>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</si>
  <si>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</si>
  <si>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</si>
  <si>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</si>
  <si>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</si>
  <si>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</si>
  <si>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</si>
  <si>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</si>
  <si>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</si>
  <si>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</si>
  <si>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</si>
  <si>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</si>
  <si>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</si>
  <si>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</si>
  <si>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</si>
  <si>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</si>
  <si>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</si>
  <si>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</si>
  <si>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</si>
  <si>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</si>
  <si>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</si>
  <si>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</si>
  <si>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</si>
  <si>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</si>
  <si>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</si>
  <si>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</si>
  <si>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</si>
  <si>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</si>
  <si>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</si>
  <si>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</si>
  <si>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</si>
  <si>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</si>
  <si>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</si>
  <si>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</si>
  <si>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</si>
  <si>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</si>
  <si>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</si>
  <si>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</si>
  <si>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</si>
  <si>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</si>
  <si>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</si>
  <si>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</si>
  <si>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</si>
  <si>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</si>
  <si>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</si>
  <si>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</si>
  <si>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</si>
  <si>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</si>
  <si>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</si>
  <si>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</si>
  <si>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</si>
  <si>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</si>
  <si>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</si>
  <si>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</si>
  <si>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</si>
  <si>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</si>
  <si>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</si>
  <si>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</si>
  <si>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</si>
  <si>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</si>
  <si>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</si>
  <si>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</si>
  <si>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</si>
  <si>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</si>
  <si>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</si>
  <si>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</si>
  <si>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</si>
  <si>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</si>
  <si>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</si>
  <si>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</si>
  <si>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</si>
  <si>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</si>
  <si>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</si>
  <si>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</si>
  <si>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</si>
  <si>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</si>
  <si>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</si>
  <si>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</si>
  <si>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</si>
  <si>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</si>
  <si>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</si>
  <si>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</si>
  <si>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</si>
  <si>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</si>
  <si>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</si>
  <si>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</si>
  <si>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</si>
  <si>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</si>
  <si>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</si>
  <si>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</si>
  <si>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</si>
  <si>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</si>
  <si>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</si>
  <si>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</si>
  <si>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</si>
  <si>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</si>
  <si>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</si>
  <si>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</si>
  <si>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</si>
  <si>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</si>
  <si>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</si>
  <si>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</si>
  <si>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</si>
  <si>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</si>
  <si>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</si>
  <si>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</si>
  <si>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</si>
  <si>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</si>
  <si>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</si>
  <si>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</si>
  <si>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</si>
  <si>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</si>
  <si>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</si>
  <si>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</si>
  <si>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</si>
  <si>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</si>
  <si>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</si>
  <si>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</si>
  <si>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</si>
  <si>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</si>
  <si>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</si>
  <si>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</si>
  <si>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</si>
  <si>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</si>
  <si>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</si>
  <si>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</si>
  <si>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</si>
  <si>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</si>
  <si>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</si>
  <si>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</si>
  <si>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</si>
  <si>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</si>
  <si>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</si>
  <si>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</si>
  <si>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</si>
  <si>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</si>
  <si>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</si>
  <si>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</si>
  <si>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</si>
  <si>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</si>
  <si>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</si>
  <si>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</si>
  <si>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</si>
  <si>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</si>
  <si>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</si>
  <si>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</si>
  <si>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</si>
  <si>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</si>
  <si>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</si>
  <si>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</si>
  <si>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</si>
  <si>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</si>
  <si>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</si>
  <si>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</si>
  <si>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</si>
  <si>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</si>
  <si>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</si>
  <si>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</si>
  <si>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</si>
  <si>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</si>
  <si>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</si>
  <si>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</si>
  <si>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</si>
  <si>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</si>
  <si>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</si>
  <si>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</si>
  <si>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</si>
  <si>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</si>
  <si>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</si>
  <si>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</si>
  <si>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</si>
  <si>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</si>
  <si>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</si>
  <si>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</si>
  <si>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</si>
  <si>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</si>
  <si>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</si>
  <si>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</si>
  <si>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</si>
  <si>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</si>
  <si>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</si>
  <si>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</si>
  <si>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</si>
  <si>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</si>
  <si>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</si>
  <si>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</si>
  <si>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</si>
  <si>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</si>
  <si>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</si>
  <si>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</si>
  <si>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</si>
  <si>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</si>
  <si>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</si>
  <si>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</si>
  <si>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</si>
  <si>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</si>
  <si>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</si>
  <si>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</si>
  <si>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</si>
  <si>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</si>
  <si>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</si>
  <si>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</si>
  <si>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</si>
  <si>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</si>
  <si>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</si>
  <si>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</si>
  <si>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</si>
  <si>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</si>
  <si>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</si>
  <si>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</si>
  <si>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</si>
  <si>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</si>
  <si>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</si>
  <si>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</si>
  <si>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</si>
  <si>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</si>
  <si>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</si>
  <si>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</si>
  <si>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</si>
  <si>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</si>
  <si>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</si>
  <si>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</si>
  <si>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</si>
  <si>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</si>
  <si>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</si>
  <si>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</si>
  <si>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</si>
  <si>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</si>
  <si>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</si>
  <si>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</si>
  <si>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</si>
  <si>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</si>
  <si>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</si>
  <si>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</si>
  <si>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</si>
  <si>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</si>
  <si>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</si>
  <si>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</si>
  <si>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</si>
  <si>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</si>
  <si>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</si>
  <si>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</si>
  <si>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</si>
  <si>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</si>
  <si>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</si>
  <si>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</si>
  <si>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</si>
  <si>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</si>
  <si>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</si>
  <si>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</si>
  <si>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</si>
  <si>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</si>
  <si>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</si>
  <si>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</si>
  <si>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</si>
  <si>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</si>
  <si>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</si>
  <si>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</si>
  <si>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</si>
  <si>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</si>
  <si>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</si>
  <si>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</si>
  <si>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</si>
  <si>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</si>
  <si>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</si>
  <si>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</si>
  <si>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</si>
  <si>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</si>
  <si>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</si>
  <si>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</si>
  <si>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</si>
  <si>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</si>
  <si>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</si>
  <si>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</si>
  <si>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</si>
  <si>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</si>
  <si>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</si>
  <si>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</si>
  <si>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</si>
  <si>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</si>
  <si>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</si>
  <si>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</si>
  <si>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</si>
  <si>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</si>
  <si>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</si>
  <si>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</si>
  <si>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</si>
  <si>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</si>
  <si>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</si>
  <si>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</si>
  <si>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</si>
  <si>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</si>
  <si>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</si>
  <si>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</si>
  <si>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</si>
  <si>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</si>
  <si>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</si>
  <si>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</si>
  <si>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</si>
  <si>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</si>
  <si>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</si>
  <si>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</si>
  <si>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</si>
  <si>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</si>
  <si>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</si>
  <si>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</si>
  <si>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</si>
  <si>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</si>
  <si>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</si>
  <si>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</si>
  <si>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</si>
  <si>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</si>
  <si>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</si>
  <si>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</si>
  <si>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</si>
  <si>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</si>
  <si>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</si>
  <si>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</si>
  <si>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</si>
  <si>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</si>
  <si>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</si>
  <si>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</si>
  <si>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</si>
  <si>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</si>
  <si>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</si>
  <si>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</si>
  <si>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</si>
  <si>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</si>
  <si>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</si>
  <si>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</si>
  <si>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</si>
  <si>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</si>
  <si>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</si>
  <si>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</si>
  <si>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</si>
  <si>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</si>
  <si>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</si>
  <si>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</si>
  <si>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</si>
  <si>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</si>
  <si>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</si>
  <si>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</si>
  <si>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</si>
  <si>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</si>
  <si>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</si>
  <si>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</si>
  <si>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</si>
  <si>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</si>
  <si>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</si>
  <si>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</si>
  <si>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</si>
  <si>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</si>
  <si>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</si>
  <si>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</si>
  <si>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</si>
  <si>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</si>
  <si>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</si>
  <si>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</si>
  <si>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</si>
  <si>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</si>
  <si>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</si>
  <si>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</si>
  <si>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</si>
  <si>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</si>
  <si>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</si>
  <si>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</si>
  <si>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</si>
  <si>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</si>
  <si>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</si>
  <si>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</si>
  <si>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</si>
  <si>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</si>
  <si>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</si>
  <si>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</si>
  <si>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</si>
  <si>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</si>
  <si>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</si>
  <si>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</si>
  <si>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</si>
  <si>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</si>
  <si>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</si>
  <si>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</si>
  <si>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</si>
  <si>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</si>
  <si>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</si>
  <si>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</si>
  <si>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</si>
  <si>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</si>
  <si>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</si>
  <si>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</si>
  <si>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</si>
  <si>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</si>
  <si>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</si>
  <si>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</si>
  <si>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</si>
  <si>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</si>
  <si>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</si>
  <si>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</si>
  <si>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</si>
  <si>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</si>
  <si>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</si>
  <si>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</si>
  <si>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</si>
  <si>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</si>
  <si>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</si>
  <si>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</si>
  <si>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</si>
  <si>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</si>
  <si>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</si>
  <si>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</si>
  <si>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</si>
  <si>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</si>
  <si>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</si>
  <si>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</si>
  <si>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</si>
  <si>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</si>
  <si>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</si>
  <si>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</si>
  <si>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</si>
  <si>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</si>
  <si>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</si>
  <si>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</si>
  <si>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</si>
  <si>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</si>
  <si>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</si>
  <si>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</si>
  <si>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</si>
  <si>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</si>
  <si>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</si>
  <si>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</si>
  <si>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</si>
  <si>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</si>
  <si>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</si>
  <si>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</si>
  <si>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</si>
  <si>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</si>
  <si>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</si>
  <si>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</si>
  <si>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</si>
  <si>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</si>
  <si>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</si>
  <si>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</si>
  <si>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</si>
  <si>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</si>
  <si>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</si>
  <si>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</si>
  <si>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</si>
  <si>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</si>
  <si>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</si>
  <si>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</si>
  <si>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</si>
  <si>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</si>
  <si>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</si>
  <si>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</si>
  <si>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</si>
  <si>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</si>
  <si>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</si>
  <si>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</si>
  <si>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</si>
  <si>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</si>
  <si>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</si>
  <si>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</si>
  <si>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</si>
  <si>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</si>
  <si>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</si>
  <si>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</si>
  <si>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</si>
  <si>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</si>
  <si>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</si>
  <si>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</si>
  <si>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</si>
  <si>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</si>
  <si>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</si>
  <si>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</si>
  <si>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</si>
  <si>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</si>
  <si>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</si>
  <si>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</si>
  <si>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</si>
  <si>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</si>
  <si>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</si>
  <si>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</si>
  <si>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</si>
  <si>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</si>
  <si>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</si>
  <si>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</si>
  <si>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</si>
  <si>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</si>
  <si>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</si>
  <si>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</si>
  <si>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</si>
  <si>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</si>
  <si>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</si>
  <si>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</si>
  <si>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</si>
  <si>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</si>
  <si>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</si>
  <si>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</si>
  <si>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</si>
  <si>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</si>
  <si>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</si>
  <si>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</si>
  <si>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</si>
  <si>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</si>
  <si>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</si>
  <si>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</si>
  <si>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</si>
  <si>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</si>
  <si>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</si>
  <si>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</si>
  <si>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</si>
  <si>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</si>
  <si>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</si>
  <si>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</si>
  <si>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</si>
  <si>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</si>
  <si>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</si>
  <si>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</si>
  <si>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</si>
  <si>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</si>
  <si>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</si>
  <si>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</si>
  <si>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</si>
  <si>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</si>
  <si>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</si>
  <si>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</si>
  <si>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</si>
  <si>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</si>
  <si>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</si>
  <si>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</si>
  <si>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</si>
  <si>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</si>
  <si>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</si>
  <si>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</si>
  <si>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</si>
  <si>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</si>
  <si>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</si>
  <si>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</si>
  <si>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</si>
  <si>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</si>
  <si>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</si>
  <si>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</si>
  <si>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</si>
  <si>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</si>
  <si>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</si>
  <si>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</si>
  <si>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</si>
  <si>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</si>
  <si>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</si>
  <si>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</si>
  <si>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</si>
  <si>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</si>
  <si>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</si>
  <si>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</si>
  <si>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</si>
  <si>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</si>
  <si>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</si>
  <si>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</si>
  <si>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</si>
  <si>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</si>
  <si>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</si>
  <si>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</si>
  <si>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</si>
  <si>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</si>
  <si>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</si>
  <si>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</si>
  <si>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</si>
  <si>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</si>
  <si>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</si>
  <si>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</si>
  <si>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</si>
  <si>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</si>
  <si>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</si>
  <si>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</si>
  <si>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</si>
  <si>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</si>
  <si>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</si>
  <si>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</si>
  <si>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</si>
  <si>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</si>
  <si>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</si>
  <si>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</si>
  <si>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</si>
  <si>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</si>
  <si>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</si>
  <si>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</si>
  <si>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</si>
  <si>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</si>
  <si>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</si>
  <si>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</si>
  <si>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</si>
  <si>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</si>
  <si>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</si>
  <si>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</si>
  <si>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</si>
  <si>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</si>
  <si>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</si>
  <si>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</si>
  <si>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</si>
  <si>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</si>
  <si>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</si>
  <si>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</si>
  <si>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</si>
  <si>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</si>
  <si>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</si>
  <si>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</si>
  <si>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</si>
  <si>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</si>
  <si>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</si>
  <si>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</si>
  <si>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</si>
  <si>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</si>
  <si>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</si>
  <si>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</si>
  <si>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</si>
  <si>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</si>
  <si>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</si>
  <si>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</si>
  <si>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</si>
  <si>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</si>
  <si>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</si>
  <si>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</si>
  <si>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</si>
  <si>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</si>
  <si>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</si>
  <si>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</si>
  <si>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</si>
  <si>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</si>
  <si>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</si>
  <si>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</si>
  <si>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</si>
  <si>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</si>
  <si>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</si>
  <si>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</si>
  <si>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</si>
  <si>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</si>
  <si>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</si>
  <si>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</si>
  <si>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</si>
  <si>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</si>
  <si>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</si>
  <si>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</si>
  <si>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</si>
  <si>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</si>
  <si>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</si>
  <si>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</si>
  <si>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</si>
  <si>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</si>
  <si>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</si>
  <si>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</si>
  <si>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</si>
  <si>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</si>
  <si>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</si>
  <si>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</si>
  <si>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</si>
  <si>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</si>
  <si>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</si>
  <si>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</si>
  <si>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</si>
  <si>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</si>
  <si>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</si>
  <si>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</si>
  <si>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</si>
  <si>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</si>
  <si>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</si>
  <si>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</si>
  <si>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</si>
  <si>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</si>
  <si>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</si>
  <si>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</si>
  <si>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</si>
  <si>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</si>
  <si>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</si>
  <si>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</si>
  <si>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</si>
  <si>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</si>
  <si>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</si>
  <si>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</si>
  <si>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</si>
  <si>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</si>
  <si>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</si>
  <si>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</si>
  <si>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</si>
  <si>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</si>
  <si>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</si>
  <si>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</si>
  <si>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</si>
  <si>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</si>
  <si>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</si>
  <si>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</si>
  <si>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</si>
  <si>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</si>
  <si>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</si>
  <si>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</si>
  <si>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</si>
  <si>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</si>
  <si>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</si>
  <si>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</si>
  <si>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</si>
  <si>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</si>
  <si>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</si>
  <si>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</si>
  <si>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</si>
  <si>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</si>
  <si>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</si>
  <si>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</si>
  <si>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</si>
  <si>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</si>
  <si>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</si>
  <si>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</si>
  <si>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</si>
  <si>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</si>
  <si>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</si>
  <si>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</si>
  <si>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</si>
  <si>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</si>
  <si>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</si>
  <si>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</si>
  <si>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</si>
  <si>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</si>
  <si>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</si>
  <si>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</si>
  <si>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</si>
  <si>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</si>
  <si>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</si>
  <si>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</si>
  <si>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</si>
  <si>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</si>
  <si>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</si>
  <si>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</si>
  <si>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</si>
  <si>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</si>
  <si>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</si>
  <si>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</si>
  <si>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</si>
  <si>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</si>
  <si>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</si>
  <si>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</si>
  <si>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</si>
  <si>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</si>
  <si>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</si>
  <si>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</si>
  <si>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</si>
  <si>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</si>
  <si>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</si>
  <si>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</si>
  <si>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</si>
  <si>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</si>
  <si>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</si>
  <si>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</si>
  <si>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</si>
  <si>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</si>
  <si>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</si>
  <si>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</si>
  <si>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</si>
  <si>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</si>
  <si>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</si>
  <si>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</si>
  <si>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</si>
  <si>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</si>
  <si>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</si>
  <si>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</si>
  <si>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</si>
  <si>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</si>
  <si>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</si>
  <si>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</si>
  <si>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</si>
  <si>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</si>
  <si>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</si>
  <si>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</si>
  <si>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</si>
  <si>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</si>
  <si>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</si>
  <si>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</si>
  <si>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</si>
  <si>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</si>
  <si>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</si>
  <si>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</si>
  <si>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</si>
  <si>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</si>
  <si>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</si>
  <si>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</si>
  <si>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</si>
  <si>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</si>
  <si>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</si>
  <si>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</si>
  <si>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</si>
  <si>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</si>
  <si>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</si>
  <si>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</si>
  <si>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</si>
  <si>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</si>
  <si>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</si>
  <si>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</si>
  <si>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</si>
  <si>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</si>
  <si>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</si>
  <si>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</si>
  <si>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</si>
  <si>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</si>
  <si>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</si>
  <si>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</si>
  <si>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</si>
  <si>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</si>
  <si>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</si>
  <si>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</si>
  <si>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</si>
  <si>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</si>
  <si>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</si>
  <si>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</si>
  <si>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</si>
  <si>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</si>
  <si>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</si>
  <si>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</si>
  <si>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</si>
  <si>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</si>
  <si>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</si>
  <si>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</si>
  <si>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</si>
  <si>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</si>
  <si>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</si>
  <si>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</si>
  <si>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</si>
  <si>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</si>
  <si>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</si>
  <si>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</si>
  <si>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</si>
  <si>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</si>
  <si>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</si>
  <si>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</si>
  <si>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</si>
  <si>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</si>
  <si>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</si>
  <si>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</si>
  <si>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</si>
  <si>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</si>
  <si>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</si>
  <si>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</si>
  <si>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</si>
  <si>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</si>
  <si>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</si>
  <si>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</si>
  <si>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</si>
  <si>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</si>
  <si>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</si>
  <si>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</si>
  <si>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</si>
  <si>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</si>
  <si>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</si>
  <si>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</si>
  <si>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</si>
  <si>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</si>
  <si>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</si>
  <si>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</si>
  <si>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</si>
  <si>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</si>
  <si>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</si>
  <si>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</si>
  <si>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</si>
  <si>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</si>
  <si>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</si>
  <si>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</si>
  <si>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</si>
  <si>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</si>
  <si>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</si>
  <si>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</si>
  <si>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</si>
  <si>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</si>
  <si>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</si>
  <si>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</si>
  <si>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</si>
  <si>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</si>
  <si>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</si>
  <si>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</si>
  <si>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</si>
  <si>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</si>
  <si>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</si>
  <si>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</si>
  <si>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</si>
  <si>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</si>
  <si>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</si>
  <si>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</si>
  <si>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</si>
  <si>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</si>
  <si>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</si>
  <si>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</si>
  <si>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</si>
  <si>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</si>
  <si>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</si>
  <si>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</si>
  <si>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</si>
  <si>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</si>
  <si>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</si>
  <si>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</si>
  <si>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</si>
  <si>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</si>
  <si>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</si>
  <si>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</si>
  <si>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</si>
  <si>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</si>
  <si>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</si>
  <si>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</si>
  <si>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</si>
  <si>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</si>
  <si>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</si>
  <si>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</si>
  <si>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</si>
  <si>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</si>
  <si>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</si>
  <si>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</si>
  <si>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</si>
  <si>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</si>
  <si>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</si>
  <si>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</si>
  <si>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</si>
  <si>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</si>
  <si>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</si>
  <si>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</si>
  <si>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</si>
  <si>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</si>
  <si>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</si>
  <si>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</si>
  <si>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</si>
  <si>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</si>
  <si>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</si>
  <si>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</si>
  <si>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</si>
  <si>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</si>
  <si>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</si>
  <si>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</si>
  <si>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</si>
  <si>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</si>
  <si>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</si>
  <si>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</si>
  <si>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</si>
  <si>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</si>
  <si>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</si>
  <si>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</si>
  <si>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</si>
  <si>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</si>
  <si>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</si>
  <si>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</si>
  <si>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</si>
  <si>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</si>
  <si>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</si>
  <si>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</si>
  <si>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</si>
  <si>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</si>
  <si>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</si>
  <si>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</si>
  <si>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</si>
  <si>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</si>
  <si>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</si>
  <si>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</si>
  <si>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</si>
  <si>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</si>
  <si>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</si>
  <si>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</si>
  <si>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</si>
  <si>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</si>
  <si>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</si>
  <si>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</si>
  <si>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</si>
  <si>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</si>
  <si>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</si>
  <si>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</si>
  <si>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</si>
  <si>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</si>
  <si>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</si>
  <si>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</si>
  <si>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</si>
  <si>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</si>
  <si>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</si>
  <si>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</si>
  <si>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</si>
  <si>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</si>
  <si>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</si>
  <si>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</si>
  <si>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</si>
  <si>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</si>
  <si>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</si>
  <si>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</si>
  <si>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</si>
  <si>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</si>
  <si>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</si>
  <si>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</si>
  <si>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</si>
  <si>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</si>
  <si>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</si>
  <si>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</si>
  <si>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</si>
  <si>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</si>
  <si>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</si>
  <si>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</si>
  <si>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</si>
  <si>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</si>
  <si>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</si>
  <si>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</si>
  <si>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</si>
  <si>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</si>
  <si>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</si>
  <si>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</si>
  <si>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</si>
  <si>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</si>
  <si>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</si>
  <si>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</si>
  <si>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</si>
  <si>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</si>
  <si>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</si>
  <si>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</si>
  <si>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</si>
  <si>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</si>
  <si>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</si>
  <si>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</si>
  <si>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</si>
  <si>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</si>
  <si>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</si>
  <si>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</si>
  <si>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</si>
  <si>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</si>
  <si>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</si>
  <si>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</si>
  <si>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</si>
  <si>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</si>
  <si>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</si>
  <si>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</si>
  <si>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</si>
  <si>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</si>
  <si>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</si>
  <si>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</si>
  <si>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</si>
  <si>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</si>
  <si>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</si>
  <si>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</si>
  <si>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</si>
  <si>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</si>
  <si>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</si>
  <si>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</si>
  <si>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</si>
  <si>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</si>
  <si>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</si>
  <si>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</si>
  <si>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</si>
  <si>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</si>
  <si>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</si>
  <si>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</si>
  <si>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</si>
  <si>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</si>
  <si>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</si>
  <si>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</si>
  <si>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</si>
  <si>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</si>
  <si>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</si>
  <si>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</si>
  <si>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</si>
  <si>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</si>
  <si>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</si>
  <si>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</si>
  <si>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</si>
  <si>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</si>
  <si>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</si>
  <si>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</si>
  <si>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</si>
  <si>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</si>
  <si>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</si>
  <si>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</si>
  <si>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</si>
  <si>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</si>
  <si>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</si>
  <si>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</si>
  <si>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</si>
  <si>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</si>
  <si>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</si>
  <si>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</si>
  <si>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</si>
  <si>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</si>
  <si>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</si>
  <si>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</si>
  <si>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</si>
  <si>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</si>
  <si>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</si>
  <si>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</si>
  <si>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</si>
  <si>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</si>
  <si>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</si>
  <si>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</si>
  <si>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</si>
  <si>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</si>
  <si>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</si>
  <si>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</si>
  <si>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</si>
  <si>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</si>
  <si>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</si>
  <si>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</si>
  <si>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</si>
  <si>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</si>
  <si>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</si>
  <si>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</si>
  <si>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</si>
  <si>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</si>
  <si>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</si>
  <si>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</si>
  <si>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</si>
  <si>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</si>
  <si>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</si>
  <si>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</si>
  <si>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</si>
  <si>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</si>
  <si>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</si>
  <si>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</si>
  <si>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</si>
  <si>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</si>
  <si>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</si>
  <si>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</si>
  <si>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</si>
  <si>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</si>
  <si>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</si>
  <si>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</si>
  <si>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</si>
  <si>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</si>
  <si>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</si>
  <si>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</si>
  <si>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</si>
  <si>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</si>
  <si>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</si>
  <si>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</si>
  <si>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</si>
  <si>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</si>
  <si>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</si>
  <si>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</si>
  <si>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</si>
  <si>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</si>
  <si>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</si>
  <si>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</si>
  <si>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</si>
  <si>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</si>
  <si>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</si>
  <si>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</si>
  <si>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</si>
  <si>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</si>
  <si>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</si>
  <si>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</si>
  <si>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</si>
  <si>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</si>
  <si>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</si>
  <si>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</si>
  <si>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</si>
  <si>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</si>
  <si>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</si>
  <si>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</si>
  <si>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</si>
  <si>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</si>
  <si>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</si>
  <si>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</si>
  <si>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</si>
  <si>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</si>
  <si>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</si>
  <si>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</si>
  <si>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</si>
  <si>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</si>
  <si>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</si>
  <si>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</si>
  <si>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</si>
  <si>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</si>
  <si>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</si>
  <si>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</si>
  <si>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</si>
  <si>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</si>
  <si>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</si>
  <si>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</si>
  <si>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</si>
  <si>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</si>
  <si>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</si>
  <si>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</si>
  <si>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</si>
  <si>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</si>
  <si>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</si>
  <si>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</si>
  <si>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</si>
  <si>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</si>
  <si>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</si>
  <si>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</si>
  <si>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</si>
  <si>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</si>
  <si>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</si>
  <si>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</si>
  <si>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</si>
  <si>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</si>
  <si>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</si>
  <si>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</si>
  <si>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</si>
  <si>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</si>
  <si>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</si>
  <si>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</si>
  <si>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</si>
  <si>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</si>
  <si>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</si>
  <si>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</si>
  <si>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</si>
  <si>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</si>
  <si>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</si>
  <si>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</si>
  <si>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</si>
  <si>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</si>
  <si>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</si>
  <si>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</si>
  <si>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</si>
  <si>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</si>
  <si>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</si>
  <si>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</si>
  <si>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</si>
  <si>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</si>
  <si>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</si>
  <si>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</si>
  <si>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</si>
  <si>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</si>
  <si>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</si>
  <si>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</si>
  <si>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</si>
  <si>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</si>
  <si>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</si>
  <si>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</si>
  <si>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</si>
  <si>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</si>
  <si>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</si>
  <si>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</si>
  <si>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</si>
  <si>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</si>
  <si>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</si>
  <si>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</si>
  <si>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</si>
  <si>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</si>
  <si>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</si>
  <si>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</si>
  <si>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</si>
  <si>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</si>
  <si>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</si>
  <si>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</si>
  <si>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</si>
  <si>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</si>
  <si>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</si>
  <si>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</si>
  <si>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</si>
  <si>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</si>
  <si>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</si>
  <si>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</si>
  <si>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</si>
  <si>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</si>
  <si>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</si>
  <si>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</si>
  <si>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</si>
  <si>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</si>
  <si>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</si>
  <si>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</si>
  <si>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</si>
  <si>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</si>
  <si>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</si>
  <si>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</si>
  <si>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</si>
  <si>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</si>
  <si>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</si>
  <si>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</si>
  <si>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</si>
  <si>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</si>
  <si>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</si>
  <si>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</si>
  <si>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</si>
  <si>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</si>
  <si>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</si>
  <si>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</si>
  <si>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</si>
  <si>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</si>
  <si>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</si>
  <si>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</si>
  <si>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</si>
  <si>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</si>
  <si>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</si>
  <si>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</si>
  <si>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</si>
  <si>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</si>
  <si>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</si>
  <si>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</si>
  <si>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</si>
  <si>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</si>
  <si>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</si>
  <si>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</si>
  <si>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</si>
  <si>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</si>
  <si>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</si>
  <si>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</si>
  <si>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</si>
  <si>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</si>
  <si>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</si>
  <si>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</si>
  <si>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</si>
  <si>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</si>
  <si>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</si>
  <si>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</si>
  <si>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</si>
  <si>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</si>
  <si>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</si>
  <si>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</si>
  <si>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</si>
  <si>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</si>
  <si>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</si>
  <si>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</si>
  <si>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</si>
  <si>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</si>
  <si>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</si>
  <si>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</si>
  <si>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</si>
  <si>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</si>
  <si>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</si>
  <si>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</si>
  <si>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</si>
  <si>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</si>
  <si>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</si>
  <si>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</si>
  <si>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</si>
  <si>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</si>
  <si>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</si>
  <si>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</si>
  <si>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</si>
  <si>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</si>
  <si>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</si>
  <si>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</si>
  <si>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</si>
  <si>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</si>
  <si>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</si>
  <si>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</si>
  <si>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</si>
  <si>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</si>
  <si>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</si>
  <si>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</si>
  <si>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</si>
  <si>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</si>
  <si>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</si>
  <si>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</si>
  <si>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</si>
  <si>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</si>
  <si>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</si>
  <si>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</si>
  <si>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</si>
  <si>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</si>
  <si>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</si>
  <si>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</si>
  <si>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</si>
  <si>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</si>
  <si>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</si>
  <si>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</si>
  <si>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</si>
  <si>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</si>
  <si>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</si>
  <si>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</si>
  <si>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</si>
  <si>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</si>
  <si>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</si>
  <si>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</si>
  <si>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</si>
  <si>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</si>
  <si>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</si>
  <si>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</si>
  <si>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</si>
  <si>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</si>
  <si>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</si>
  <si>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</si>
  <si>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</si>
  <si>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</si>
  <si>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</si>
  <si>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</si>
  <si>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</si>
  <si>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</si>
  <si>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</si>
  <si>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</si>
  <si>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</si>
  <si>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</si>
  <si>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</si>
  <si>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</si>
  <si>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</si>
  <si>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</si>
  <si>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</si>
  <si>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</si>
  <si>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</si>
  <si>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</si>
  <si>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</si>
  <si>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</si>
  <si>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</si>
  <si>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</si>
  <si>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</si>
  <si>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</si>
  <si>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</si>
  <si>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</si>
  <si>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</si>
  <si>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</si>
  <si>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</si>
  <si>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</si>
  <si>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</si>
  <si>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</si>
  <si>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</si>
  <si>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</si>
  <si>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</si>
  <si>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</si>
  <si>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</si>
  <si>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</si>
  <si>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</si>
  <si>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</si>
  <si>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</si>
  <si>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</si>
  <si>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</si>
  <si>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</si>
  <si>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</si>
  <si>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</si>
  <si>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</si>
  <si>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</si>
  <si>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</si>
  <si>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</si>
  <si>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</si>
  <si>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</si>
  <si>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</si>
  <si>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</si>
  <si>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</si>
  <si>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</si>
  <si>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</si>
  <si>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</si>
  <si>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</si>
  <si>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</si>
  <si>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</si>
  <si>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</si>
  <si>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</si>
  <si>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</si>
  <si>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</si>
  <si>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</si>
  <si>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</si>
  <si>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</si>
  <si>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</si>
  <si>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</si>
  <si>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</si>
  <si>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</si>
  <si>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</si>
  <si>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</si>
  <si>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</si>
  <si>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</si>
  <si>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</si>
  <si>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</si>
  <si>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</si>
  <si>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</si>
  <si>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</si>
  <si>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</si>
  <si>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</si>
  <si>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</si>
  <si>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</si>
  <si>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</si>
  <si>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</si>
  <si>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</si>
  <si>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</si>
  <si>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</si>
  <si>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</si>
  <si>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</si>
  <si>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</si>
  <si>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</si>
  <si>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</si>
  <si>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</si>
  <si>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</si>
  <si>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</si>
  <si>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</si>
  <si>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</si>
  <si>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</si>
  <si>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</si>
  <si>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</si>
  <si>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</si>
  <si>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</si>
  <si>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</si>
  <si>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</si>
  <si>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</si>
  <si>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</si>
  <si>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</si>
  <si>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</si>
  <si>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</si>
  <si>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</si>
  <si>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</si>
  <si>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</si>
  <si>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</si>
  <si>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</si>
  <si>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</si>
  <si>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</si>
  <si>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</si>
  <si>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</si>
  <si>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</si>
  <si>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</si>
  <si>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</si>
  <si>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</si>
  <si>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</si>
  <si>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</si>
  <si>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</si>
  <si>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</si>
  <si>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</si>
  <si>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</si>
  <si>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</si>
  <si>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</si>
  <si>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</si>
  <si>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</si>
  <si>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</si>
  <si>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</si>
  <si>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</si>
  <si>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</si>
  <si>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</si>
  <si>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</si>
  <si>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</si>
  <si>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</si>
  <si>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</si>
  <si>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</si>
  <si>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</si>
  <si>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</si>
  <si>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</si>
  <si>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</si>
  <si>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</si>
  <si>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</si>
  <si>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</si>
  <si>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</si>
  <si>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</si>
  <si>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</si>
  <si>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</si>
  <si>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</si>
  <si>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</si>
  <si>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</si>
  <si>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</si>
  <si>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</si>
  <si>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</si>
  <si>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</si>
  <si>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</si>
  <si>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</si>
  <si>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</si>
  <si>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</si>
  <si>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</si>
  <si>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</si>
  <si>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</si>
  <si>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</si>
  <si>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</si>
  <si>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</si>
  <si>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</si>
  <si>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</si>
  <si>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</si>
  <si>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</si>
  <si>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</si>
  <si>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</si>
  <si>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</si>
  <si>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</si>
  <si>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</si>
  <si>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</si>
  <si>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</si>
  <si>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</si>
  <si>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</si>
  <si>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</si>
  <si>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</si>
  <si>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</si>
  <si>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</si>
  <si>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</si>
  <si>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</si>
  <si>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</si>
  <si>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</si>
  <si>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</si>
  <si>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</si>
  <si>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</si>
  <si>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</si>
  <si>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</si>
  <si>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</si>
  <si>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</si>
  <si>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</si>
  <si>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</si>
  <si>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</si>
  <si>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</si>
  <si>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</si>
  <si>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</si>
  <si>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</si>
  <si>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</si>
  <si>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</si>
  <si>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</si>
  <si>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</si>
  <si>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</si>
  <si>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</si>
  <si>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</si>
  <si>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</si>
  <si>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</si>
  <si>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</si>
  <si>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</si>
  <si>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</si>
  <si>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</si>
  <si>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</si>
  <si>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</si>
  <si>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</si>
  <si>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</si>
  <si>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</si>
  <si>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</si>
  <si>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</si>
  <si>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</si>
  <si>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</si>
  <si>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</si>
  <si>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</si>
  <si>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</si>
  <si>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</si>
  <si>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</si>
  <si>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</si>
  <si>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</si>
  <si>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</si>
  <si>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</si>
  <si>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</si>
  <si>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</si>
  <si>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</si>
  <si>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</si>
  <si>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</si>
  <si>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</si>
  <si>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</si>
  <si>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</si>
  <si>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</si>
  <si>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</si>
  <si>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</si>
  <si>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</si>
  <si>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</si>
  <si>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</si>
  <si>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</si>
  <si>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</si>
  <si>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</si>
  <si>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</si>
  <si>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</si>
  <si>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</si>
  <si>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</si>
  <si>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</si>
  <si>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</si>
  <si>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</si>
  <si>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</si>
  <si>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</si>
  <si>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</si>
  <si>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</si>
  <si>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</si>
  <si>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</si>
  <si>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</si>
  <si>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</si>
  <si>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</si>
  <si>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</si>
  <si>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</si>
  <si>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</si>
  <si>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</si>
  <si>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</si>
  <si>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</si>
  <si>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</si>
  <si>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</si>
  <si>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</si>
  <si>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</si>
  <si>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</si>
  <si>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</si>
  <si>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</si>
  <si>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</si>
  <si>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</si>
  <si>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</si>
  <si>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</si>
  <si>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</si>
  <si>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</si>
  <si>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</si>
  <si>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</si>
  <si>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</si>
  <si>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</si>
  <si>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</si>
  <si>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</si>
  <si>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</si>
  <si>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</si>
  <si>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</si>
  <si>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</si>
  <si>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</si>
  <si>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</si>
  <si>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</si>
  <si>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</si>
  <si>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</si>
  <si>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</si>
  <si>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</si>
  <si>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</si>
  <si>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</si>
  <si>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</si>
  <si>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</si>
  <si>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</si>
  <si>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</si>
  <si>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</si>
  <si>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</si>
  <si>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</si>
  <si>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</si>
  <si>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</si>
  <si>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</si>
  <si>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</si>
  <si>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</si>
  <si>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</si>
  <si>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</si>
  <si>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</si>
  <si>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</si>
  <si>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</si>
  <si>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</si>
  <si>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</si>
  <si>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</si>
  <si>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</si>
  <si>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</si>
  <si>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</si>
  <si>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</si>
  <si>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</si>
  <si>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</si>
  <si>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</si>
  <si>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</si>
  <si>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</si>
  <si>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</si>
  <si>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</si>
  <si>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</si>
  <si>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</si>
  <si>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</si>
  <si>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</si>
  <si>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</si>
  <si>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</si>
  <si>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</si>
  <si>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</si>
  <si>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</si>
  <si>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</si>
  <si>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</si>
  <si>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</si>
  <si>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</si>
  <si>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</si>
  <si>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</si>
  <si>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</si>
  <si>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</si>
  <si>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</si>
  <si>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</si>
  <si>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</si>
  <si>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</si>
  <si>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</si>
  <si>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</si>
  <si>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</si>
  <si>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</si>
  <si>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</si>
  <si>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</si>
  <si>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</si>
  <si>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</si>
  <si>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</si>
  <si>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</si>
  <si>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</si>
  <si>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</si>
  <si>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</si>
  <si>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</si>
  <si>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</si>
  <si>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</si>
  <si>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</si>
  <si>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</si>
  <si>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</si>
  <si>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</si>
  <si>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</si>
  <si>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</si>
  <si>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</si>
  <si>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</si>
  <si>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</si>
  <si>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</si>
  <si>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</si>
  <si>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</si>
  <si>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</si>
  <si>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</si>
  <si>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</si>
  <si>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</si>
  <si>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</si>
  <si>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</si>
  <si>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</si>
  <si>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</si>
  <si>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</si>
  <si>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</si>
  <si>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</si>
  <si>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</si>
  <si>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</si>
  <si>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</si>
  <si>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</si>
  <si>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</si>
  <si>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</si>
  <si>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</si>
  <si>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</si>
  <si>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</si>
  <si>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</si>
  <si>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</si>
  <si>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</si>
  <si>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</si>
  <si>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</si>
  <si>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</si>
  <si>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</si>
  <si>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</si>
  <si>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</si>
  <si>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</si>
  <si>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</si>
  <si>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</si>
  <si>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</si>
  <si>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</si>
  <si>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</si>
  <si>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</si>
  <si>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</si>
  <si>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</si>
  <si>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</si>
  <si>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</si>
  <si>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</si>
  <si>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</si>
  <si>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</si>
  <si>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</si>
  <si>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</si>
  <si>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</si>
  <si>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</si>
  <si>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</si>
  <si>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</si>
  <si>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</si>
  <si>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</si>
  <si>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</si>
  <si>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</si>
  <si>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</si>
  <si>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</si>
  <si>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</si>
  <si>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</si>
  <si>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</si>
  <si>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</si>
  <si>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</si>
  <si>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</si>
  <si>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</si>
  <si>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</si>
  <si>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</si>
  <si>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</si>
  <si>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</si>
  <si>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</si>
  <si>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</si>
  <si>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</si>
  <si>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</si>
  <si>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</si>
  <si>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</si>
  <si>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</si>
  <si>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</si>
  <si>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</si>
  <si>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</si>
  <si>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</si>
  <si>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</si>
  <si>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</si>
  <si>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</si>
  <si>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</si>
  <si>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</si>
  <si>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</si>
  <si>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</si>
  <si>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</si>
  <si>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</si>
  <si>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</si>
  <si>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</si>
  <si>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</si>
  <si>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</si>
  <si>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</si>
  <si>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</si>
  <si>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</si>
  <si>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</si>
  <si>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</si>
  <si>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</si>
  <si>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</si>
  <si>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</si>
  <si>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</si>
  <si>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</si>
  <si>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</si>
  <si>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</si>
  <si>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</si>
  <si>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</si>
  <si>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</si>
  <si>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</si>
  <si>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</si>
  <si>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</si>
  <si>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</si>
  <si>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</si>
  <si>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</si>
  <si>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</si>
  <si>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</si>
  <si>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</si>
  <si>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</si>
  <si>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</si>
  <si>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</si>
  <si>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</si>
  <si>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</si>
  <si>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</si>
  <si>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</si>
  <si>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</si>
  <si>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</si>
  <si>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</si>
  <si>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</si>
  <si>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</si>
  <si>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</si>
  <si>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</si>
  <si>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</si>
  <si>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</si>
  <si>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</si>
  <si>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</si>
  <si>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</si>
  <si>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</si>
  <si>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</si>
  <si>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</si>
  <si>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</si>
  <si>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</si>
  <si>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</si>
  <si>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</si>
  <si>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</si>
  <si>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</si>
  <si>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</si>
  <si>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</si>
  <si>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</si>
  <si>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</si>
  <si>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</si>
  <si>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</si>
  <si>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</si>
  <si>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</si>
  <si>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</si>
  <si>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</si>
  <si>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</si>
  <si>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</si>
  <si>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</si>
  <si>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</si>
  <si>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</si>
  <si>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</si>
  <si>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</si>
  <si>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</si>
  <si>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</si>
  <si>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</si>
  <si>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</si>
  <si>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</si>
  <si>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</si>
  <si>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</si>
  <si>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</si>
  <si>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</si>
  <si>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</si>
  <si>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</si>
  <si>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</si>
  <si>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</si>
  <si>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</si>
  <si>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</si>
  <si>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</si>
  <si>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</si>
  <si>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</si>
  <si>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</si>
  <si>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</si>
  <si>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</si>
  <si>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</si>
  <si>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</si>
  <si>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</si>
  <si>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</si>
  <si>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</si>
  <si>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</si>
  <si>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</si>
  <si>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</si>
  <si>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</si>
  <si>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</si>
  <si>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</si>
  <si>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</si>
  <si>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</si>
  <si>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</si>
  <si>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</si>
  <si>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</si>
  <si>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</si>
  <si>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</si>
  <si>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</si>
  <si>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</si>
  <si>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</si>
  <si>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</si>
  <si>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</si>
  <si>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</si>
  <si>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</si>
  <si>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</si>
  <si>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</si>
  <si>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</si>
  <si>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</si>
  <si>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</si>
  <si>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</si>
  <si>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</si>
  <si>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</si>
  <si>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</si>
  <si>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</si>
  <si>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</si>
  <si>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</si>
  <si>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</si>
  <si>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</si>
  <si>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</si>
  <si>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</si>
  <si>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</si>
  <si>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</si>
  <si>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</si>
  <si>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</si>
  <si>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</si>
  <si>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</si>
  <si>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</si>
  <si>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</si>
  <si>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</si>
  <si>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</si>
  <si>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</si>
  <si>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</si>
  <si>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</si>
  <si>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</si>
  <si>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</si>
  <si>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</si>
  <si>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</si>
  <si>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</si>
  <si>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</si>
  <si>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</si>
  <si>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</si>
  <si>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</si>
  <si>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</si>
  <si>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</si>
  <si>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</si>
  <si>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</si>
  <si>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</si>
  <si>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</si>
  <si>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</si>
  <si>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</si>
  <si>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</si>
  <si>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</si>
  <si>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</si>
  <si>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</si>
  <si>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</si>
  <si>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</si>
  <si>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</si>
  <si>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</si>
  <si>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</si>
  <si>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</si>
  <si>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</si>
  <si>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</si>
  <si>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</si>
  <si>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</si>
  <si>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</si>
  <si>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</si>
  <si>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</si>
  <si>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</si>
  <si>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</si>
  <si>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</si>
  <si>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</si>
  <si>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</si>
  <si>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</si>
  <si>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</si>
  <si>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</si>
  <si>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</si>
  <si>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</si>
  <si>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</si>
  <si>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</si>
  <si>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</si>
  <si>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</si>
  <si>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</si>
  <si>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</si>
  <si>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</si>
  <si>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</si>
  <si>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</si>
  <si>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</si>
  <si>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</si>
  <si>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</si>
  <si>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</si>
  <si>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</si>
  <si>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</si>
  <si>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</si>
  <si>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</si>
  <si>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</si>
  <si>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</si>
  <si>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</si>
  <si>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</si>
  <si>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</si>
  <si>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</si>
  <si>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</si>
  <si>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</si>
  <si>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</si>
  <si>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</si>
  <si>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</si>
  <si>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</si>
  <si>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</si>
  <si>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</si>
  <si>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</si>
  <si>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</si>
  <si>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</si>
  <si>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</si>
  <si>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</si>
  <si>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</si>
  <si>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</si>
  <si>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</si>
  <si>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</si>
  <si>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</si>
  <si>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</si>
  <si>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</si>
  <si>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</si>
  <si>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</si>
  <si>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</si>
  <si>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</si>
  <si>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</si>
  <si>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</si>
  <si>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</si>
  <si>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</si>
  <si>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</si>
  <si>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</si>
  <si>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</si>
  <si>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</si>
  <si>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</si>
  <si>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</si>
  <si>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</si>
  <si>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</si>
  <si>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</si>
  <si>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</si>
  <si>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</si>
  <si>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</si>
  <si>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</si>
  <si>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</si>
  <si>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</si>
  <si>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</si>
  <si>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</si>
  <si>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</si>
  <si>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</si>
  <si>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</si>
  <si>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</si>
  <si>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</si>
  <si>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</si>
  <si>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</si>
  <si>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</si>
  <si>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</si>
  <si>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</si>
  <si>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</si>
  <si>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</si>
  <si>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</si>
  <si>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</si>
  <si>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</si>
  <si>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</si>
  <si>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</si>
  <si>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</si>
  <si>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</si>
  <si>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</si>
  <si>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</si>
  <si>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</si>
  <si>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</si>
  <si>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</si>
  <si>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</si>
  <si>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</si>
  <si>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</si>
  <si>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</si>
  <si>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</si>
  <si>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</si>
  <si>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</si>
  <si>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</si>
  <si>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</si>
  <si>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</si>
  <si>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</si>
  <si>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</si>
  <si>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</si>
  <si>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</si>
  <si>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</si>
  <si>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</si>
  <si>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</si>
  <si>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</si>
  <si>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</si>
  <si>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</si>
  <si>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</si>
  <si>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</si>
  <si>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</si>
  <si>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</si>
  <si>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</si>
  <si>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</si>
  <si>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</si>
  <si>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</si>
  <si>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</si>
  <si>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</si>
  <si>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</si>
  <si>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</si>
  <si>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</si>
  <si>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</si>
  <si>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</si>
  <si>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</si>
  <si>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</si>
  <si>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</si>
  <si>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</si>
  <si>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</si>
  <si>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</si>
  <si>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</si>
  <si>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</si>
  <si>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</si>
  <si>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</si>
  <si>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</si>
  <si>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</si>
  <si>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</si>
  <si>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</si>
  <si>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</si>
  <si>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</si>
  <si>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</si>
  <si>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</si>
  <si>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</si>
  <si>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</si>
  <si>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</si>
  <si>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</si>
  <si>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</si>
  <si>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</si>
  <si>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</si>
  <si>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</si>
  <si>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</si>
  <si>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</si>
  <si>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</si>
  <si>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</si>
  <si>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</si>
  <si>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</si>
  <si>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</si>
  <si>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</si>
  <si>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</si>
  <si>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</si>
  <si>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</si>
  <si>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</si>
  <si>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</si>
  <si>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</si>
  <si>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</si>
  <si>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</si>
  <si>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</si>
  <si>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</si>
  <si>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</si>
  <si>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</si>
  <si>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</si>
  <si>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</si>
  <si>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</si>
  <si>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</si>
  <si>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</si>
  <si>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</si>
  <si>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</si>
  <si>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</si>
  <si>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</si>
  <si>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</si>
  <si>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</si>
  <si>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</si>
  <si>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</si>
  <si>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</si>
  <si>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</si>
  <si>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</si>
  <si>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</si>
  <si>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</si>
  <si>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</si>
  <si>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</si>
  <si>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</si>
  <si>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</si>
  <si>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</si>
  <si>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</si>
  <si>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</si>
  <si>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</si>
  <si>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</si>
  <si>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</si>
  <si>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</si>
  <si>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</si>
  <si>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</si>
  <si>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</si>
  <si>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</si>
  <si>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</si>
  <si>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</si>
  <si>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</si>
  <si>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</si>
  <si>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</si>
  <si>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</si>
  <si>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</si>
  <si>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</si>
  <si>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</si>
  <si>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</si>
  <si>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</si>
  <si>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</si>
  <si>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</si>
  <si>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</si>
  <si>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</si>
  <si>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</si>
  <si>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</si>
  <si>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</si>
  <si>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</si>
  <si>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</si>
  <si>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</si>
  <si>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</si>
  <si>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</si>
  <si>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</si>
  <si>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</si>
  <si>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</si>
  <si>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</si>
  <si>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</si>
  <si>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</si>
  <si>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</si>
  <si>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</si>
  <si>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</si>
  <si>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</si>
  <si>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</si>
  <si>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</si>
  <si>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</si>
  <si>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</si>
  <si>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</si>
  <si>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</si>
  <si>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</si>
  <si>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</si>
  <si>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</si>
  <si>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</si>
  <si>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</si>
  <si>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</si>
  <si>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</si>
  <si>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</si>
  <si>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</si>
  <si>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</si>
  <si>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</si>
  <si>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</si>
  <si>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</si>
  <si>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</si>
  <si>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</si>
  <si>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</si>
  <si>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</si>
  <si>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</si>
  <si>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</si>
  <si>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</si>
  <si>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</si>
  <si>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</si>
  <si>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</si>
  <si>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</si>
  <si>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</si>
  <si>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</si>
  <si>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</si>
  <si>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</si>
  <si>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</si>
  <si>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</si>
  <si>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</si>
  <si>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</si>
  <si>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</si>
  <si>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</si>
  <si>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</si>
  <si>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</si>
  <si>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</si>
  <si>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</si>
  <si>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</si>
  <si>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</si>
  <si>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</si>
  <si>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</si>
  <si>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</si>
  <si>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</si>
  <si>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</si>
  <si>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</si>
  <si>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</si>
  <si>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</si>
  <si>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</si>
  <si>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</si>
  <si>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</si>
  <si>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</si>
  <si>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</si>
  <si>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</si>
  <si>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</si>
  <si>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</si>
  <si>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</si>
  <si>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</si>
  <si>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</si>
  <si>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</si>
  <si>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</si>
  <si>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</si>
  <si>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</si>
  <si>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</si>
  <si>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</si>
  <si>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</si>
  <si>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</si>
  <si>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</si>
  <si>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</si>
  <si>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</si>
  <si>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</si>
  <si>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</si>
  <si>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</si>
  <si>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</si>
  <si>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</si>
  <si>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</si>
  <si>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</si>
  <si>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</si>
  <si>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</si>
  <si>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</si>
  <si>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</si>
  <si>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</si>
  <si>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</si>
  <si>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</si>
  <si>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</si>
  <si>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</si>
  <si>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</si>
  <si>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</si>
  <si>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</si>
  <si>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</si>
  <si>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</si>
  <si>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</si>
  <si>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</si>
  <si>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</si>
  <si>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</si>
  <si>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</si>
  <si>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</si>
  <si>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</si>
  <si>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</si>
  <si>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</si>
  <si>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</si>
  <si>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</si>
  <si>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</si>
  <si>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</si>
  <si>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</si>
  <si>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</si>
  <si>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</si>
  <si>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</si>
  <si>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</si>
  <si>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</si>
  <si>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</si>
  <si>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</si>
  <si>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</si>
  <si>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</si>
  <si>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</si>
  <si>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</si>
  <si>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</si>
  <si>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</si>
  <si>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</si>
  <si>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</si>
  <si>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</si>
  <si>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</si>
  <si>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</si>
  <si>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</si>
  <si>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</si>
  <si>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</si>
  <si>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</si>
  <si>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</si>
  <si>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</si>
  <si>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</si>
  <si>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</si>
  <si>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</si>
  <si>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</si>
  <si>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</si>
  <si>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</si>
  <si>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</si>
  <si>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</si>
  <si>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</si>
  <si>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</si>
  <si>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</si>
  <si>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</si>
  <si>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</si>
  <si>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</si>
  <si>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</si>
  <si>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</si>
  <si>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</si>
  <si>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</si>
  <si>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</si>
  <si>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</si>
  <si>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</si>
  <si>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</si>
  <si>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</si>
  <si>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</si>
  <si>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</si>
  <si>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</si>
  <si>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</si>
  <si>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</si>
  <si>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</si>
  <si>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</si>
  <si>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</si>
  <si>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</si>
  <si>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</si>
  <si>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</si>
  <si>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</si>
  <si>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</si>
  <si>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</si>
  <si>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</si>
  <si>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</si>
  <si>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</si>
  <si>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</si>
  <si>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</si>
  <si>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</si>
  <si>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</si>
  <si>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</si>
  <si>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</si>
  <si>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</si>
  <si>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</si>
  <si>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</si>
  <si>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</si>
  <si>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</si>
  <si>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</si>
  <si>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</si>
  <si>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</si>
  <si>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</si>
  <si>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</si>
  <si>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</si>
  <si>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</si>
  <si>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</si>
  <si>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</si>
  <si>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</si>
  <si>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</si>
  <si>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</si>
  <si>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</si>
  <si>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</si>
  <si>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</si>
  <si>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</si>
  <si>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</si>
  <si>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</si>
  <si>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</si>
  <si>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</si>
  <si>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</si>
  <si>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</si>
  <si>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</si>
  <si>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</si>
  <si>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</si>
  <si>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</si>
  <si>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</si>
  <si>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</si>
  <si>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</si>
  <si>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</si>
  <si>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</si>
  <si>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</si>
  <si>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</si>
  <si>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</si>
  <si>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</si>
  <si>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</si>
  <si>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</si>
  <si>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</si>
  <si>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</si>
  <si>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</si>
  <si>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</si>
  <si>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</si>
  <si>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</si>
  <si>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</si>
  <si>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</si>
  <si>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</si>
  <si>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</si>
  <si>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</si>
  <si>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</si>
  <si>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</si>
  <si>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</si>
  <si>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</si>
  <si>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</si>
  <si>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</si>
  <si>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</si>
  <si>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</si>
  <si>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</si>
  <si>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</si>
  <si>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</si>
  <si>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</si>
  <si>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</si>
  <si>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</si>
  <si>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</si>
  <si>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</si>
  <si>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</si>
  <si>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</si>
  <si>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</si>
  <si>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</si>
  <si>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</si>
  <si>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</si>
  <si>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</si>
  <si>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</si>
  <si>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</si>
  <si>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</si>
  <si>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</si>
  <si>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</si>
  <si>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</si>
  <si>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</si>
  <si>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</si>
  <si>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</si>
  <si>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</si>
  <si>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</si>
  <si>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</si>
  <si>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</si>
  <si>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</si>
  <si>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</si>
  <si>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</si>
  <si>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</si>
  <si>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</si>
  <si>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</si>
  <si>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</si>
  <si>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</si>
  <si>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</si>
  <si>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</si>
  <si>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</si>
  <si>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</si>
  <si>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</si>
  <si>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</si>
  <si>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</si>
  <si>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</si>
  <si>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</si>
  <si>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</si>
  <si>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</si>
  <si>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</si>
  <si>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</si>
  <si>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</si>
  <si>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</si>
  <si>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</si>
  <si>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</si>
  <si>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</si>
  <si>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</si>
  <si>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</si>
  <si>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</si>
  <si>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</si>
  <si>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</si>
  <si>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</si>
  <si>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</si>
  <si>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</si>
  <si>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</si>
  <si>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</si>
  <si>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</si>
  <si>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</si>
  <si>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</si>
  <si>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</si>
  <si>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</si>
  <si>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</si>
  <si>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</si>
  <si>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</si>
  <si>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</si>
  <si>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</si>
  <si>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</si>
  <si>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</si>
  <si>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</si>
  <si>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</si>
  <si>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</si>
  <si>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</si>
  <si>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</si>
  <si>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</si>
  <si>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</si>
  <si>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</si>
  <si>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</si>
  <si>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</si>
  <si>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</si>
  <si>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</si>
  <si>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</si>
  <si>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</si>
  <si>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</si>
  <si>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</si>
  <si>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</si>
  <si>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</si>
  <si>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</si>
  <si>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</si>
  <si>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</si>
  <si>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</si>
  <si>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</si>
  <si>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</si>
  <si>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</si>
  <si>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</si>
  <si>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</si>
  <si>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</si>
  <si>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</si>
  <si>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</si>
  <si>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</si>
  <si>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</si>
  <si>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</si>
  <si>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</si>
  <si>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</si>
  <si>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</si>
  <si>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</si>
  <si>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</si>
  <si>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</si>
  <si>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</si>
  <si>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</si>
  <si>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</si>
  <si>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</si>
  <si>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</si>
  <si>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</si>
  <si>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</si>
  <si>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</si>
  <si>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</si>
  <si>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</si>
  <si>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</si>
  <si>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</si>
  <si>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</si>
  <si>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</si>
  <si>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</si>
  <si>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</si>
  <si>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</si>
  <si>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</si>
  <si>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</si>
  <si>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</si>
  <si>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</si>
  <si>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</si>
  <si>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</si>
  <si>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</si>
  <si>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</si>
  <si>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</si>
  <si>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</si>
  <si>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</si>
  <si>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</si>
  <si>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</si>
  <si>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</si>
  <si>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</si>
  <si>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</si>
  <si>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</si>
  <si>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</si>
  <si>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</si>
  <si>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</si>
  <si>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</si>
  <si>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</si>
  <si>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</si>
  <si>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</si>
  <si>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</si>
  <si>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</si>
  <si>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</si>
  <si>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</si>
  <si>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</si>
  <si>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</si>
  <si>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</si>
  <si>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</si>
  <si>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</si>
  <si>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</si>
  <si>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</si>
  <si>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</si>
  <si>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</si>
  <si>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</si>
  <si>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</si>
  <si>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</si>
  <si>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</si>
  <si>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</si>
  <si>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</si>
  <si>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</si>
  <si>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</si>
  <si>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</si>
  <si>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</si>
  <si>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</si>
  <si>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</si>
  <si>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</si>
  <si>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</si>
  <si>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</si>
  <si>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</si>
  <si>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</si>
  <si>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</si>
  <si>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</si>
  <si>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</si>
  <si>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</si>
  <si>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</si>
  <si>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</si>
  <si>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</si>
  <si>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</si>
  <si>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</si>
  <si>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</si>
  <si>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</si>
  <si>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</si>
  <si>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</si>
  <si>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</si>
  <si>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</si>
  <si>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</si>
  <si>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</si>
  <si>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</si>
  <si>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</si>
  <si>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</si>
  <si>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</si>
  <si>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</si>
  <si>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</si>
  <si>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</si>
  <si>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</si>
  <si>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</si>
  <si>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</si>
  <si>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</si>
  <si>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</si>
  <si>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</si>
  <si>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</si>
  <si>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</si>
  <si>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</si>
  <si>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</si>
  <si>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</si>
  <si>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</si>
  <si>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</si>
  <si>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</si>
  <si>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</si>
  <si>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</si>
  <si>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</si>
  <si>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</si>
  <si>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</si>
  <si>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</si>
  <si>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</si>
  <si>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</si>
  <si>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</si>
  <si>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</si>
  <si>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</si>
  <si>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</si>
  <si>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</si>
  <si>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</si>
  <si>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</si>
  <si>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</si>
  <si>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</si>
  <si>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</si>
  <si>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</si>
  <si>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</si>
  <si>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</si>
  <si>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</si>
  <si>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</si>
  <si>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</si>
  <si>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</si>
  <si>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</si>
  <si>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</si>
  <si>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</si>
  <si>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</si>
  <si>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</si>
  <si>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</si>
  <si>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</si>
  <si>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</si>
  <si>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</si>
  <si>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</si>
  <si>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</si>
  <si>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</si>
  <si>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</si>
  <si>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</si>
  <si>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</si>
  <si>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</si>
  <si>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</si>
  <si>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</si>
  <si>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</si>
  <si>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</si>
  <si>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</si>
  <si>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</si>
  <si>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</si>
  <si>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</si>
  <si>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</si>
  <si>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</si>
  <si>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</si>
  <si>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</si>
  <si>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</si>
  <si>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</si>
  <si>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</si>
  <si>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</si>
  <si>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</si>
  <si>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</si>
  <si>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</si>
  <si>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</si>
  <si>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</si>
  <si>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</si>
  <si>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</si>
  <si>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</si>
  <si>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</si>
  <si>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</si>
  <si>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</si>
  <si>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</si>
  <si>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</si>
  <si>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</si>
  <si>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</si>
  <si>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</si>
  <si>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</si>
  <si>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</si>
  <si>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</si>
  <si>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</si>
  <si>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</si>
  <si>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</si>
  <si>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</si>
  <si>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</si>
  <si>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</si>
  <si>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</si>
  <si>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</si>
  <si>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</si>
  <si>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</si>
  <si>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</si>
  <si>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</si>
  <si>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</si>
  <si>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</si>
  <si>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</si>
  <si>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</si>
  <si>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</si>
  <si>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</si>
  <si>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</si>
  <si>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</si>
  <si>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</si>
  <si>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</si>
  <si>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</si>
  <si>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</si>
  <si>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</si>
  <si>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</si>
  <si>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</si>
  <si>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</si>
  <si>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</si>
  <si>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</si>
  <si>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</si>
  <si>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</si>
  <si>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</si>
  <si>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</si>
  <si>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</si>
  <si>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</si>
  <si>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</si>
  <si>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</si>
  <si>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</si>
  <si>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</si>
  <si>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</si>
  <si>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</si>
  <si>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</si>
  <si>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</si>
  <si>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</si>
  <si>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</si>
  <si>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</si>
  <si>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</si>
  <si>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</si>
  <si>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</si>
  <si>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</si>
  <si>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</si>
  <si>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</si>
  <si>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</si>
  <si>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</si>
  <si>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</si>
  <si>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</si>
  <si>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</si>
  <si>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</si>
  <si>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</si>
  <si>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</si>
  <si>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</si>
  <si>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</si>
  <si>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</si>
  <si>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</si>
  <si>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</si>
  <si>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</si>
  <si>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</si>
  <si>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</si>
  <si>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</si>
  <si>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</si>
  <si>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</si>
  <si>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</si>
  <si>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</si>
  <si>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</si>
  <si>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</si>
  <si>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</si>
  <si>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</si>
  <si>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</si>
  <si>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</si>
  <si>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</si>
  <si>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</si>
  <si>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</si>
  <si>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</si>
  <si>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</si>
  <si>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</si>
  <si>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</si>
  <si>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</si>
  <si>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</si>
  <si>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</si>
  <si>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</si>
  <si>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</si>
  <si>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</si>
  <si>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</si>
  <si>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</si>
  <si>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</si>
  <si>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</si>
  <si>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</si>
  <si>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</si>
  <si>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</si>
  <si>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</si>
  <si>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</si>
  <si>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</si>
  <si>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</si>
  <si>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</si>
  <si>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</si>
  <si>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</si>
  <si>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</si>
  <si>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</si>
  <si>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</si>
  <si>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</si>
  <si>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</si>
  <si>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</si>
  <si>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</si>
  <si>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</si>
  <si>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</si>
  <si>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</si>
  <si>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</si>
  <si>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</si>
  <si>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</si>
  <si>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</si>
  <si>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</si>
  <si>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</si>
  <si>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</si>
  <si>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</si>
  <si>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</si>
  <si>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</si>
  <si>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</si>
  <si>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</si>
  <si>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</si>
  <si>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</si>
  <si>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</si>
  <si>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</si>
  <si>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</si>
  <si>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</si>
  <si>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</si>
  <si>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</si>
  <si>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</si>
  <si>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</si>
  <si>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</si>
  <si>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</si>
  <si>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</si>
  <si>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</si>
  <si>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</si>
  <si>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</si>
  <si>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</si>
  <si>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</si>
  <si>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</si>
  <si>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</si>
  <si>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</si>
  <si>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</si>
  <si>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</si>
  <si>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</si>
  <si>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</si>
  <si>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</si>
  <si>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</si>
  <si>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</si>
  <si>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</si>
  <si>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</si>
  <si>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</si>
  <si>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</si>
  <si>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</si>
  <si>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</si>
  <si>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</si>
  <si>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</si>
  <si>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</si>
  <si>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</si>
  <si>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</si>
  <si>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</si>
  <si>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</si>
  <si>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</si>
  <si>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</si>
  <si>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</si>
  <si>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</si>
  <si>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</si>
  <si>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</si>
  <si>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</si>
  <si>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</si>
  <si>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</si>
  <si>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</si>
  <si>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</si>
  <si>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</si>
  <si>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</si>
  <si>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</si>
  <si>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</si>
  <si>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</si>
  <si>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</si>
  <si>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</si>
  <si>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</si>
  <si>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</si>
  <si>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</si>
  <si>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</si>
  <si>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</si>
  <si>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</si>
  <si>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</si>
  <si>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</si>
  <si>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</si>
  <si>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</si>
  <si>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</si>
  <si>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</si>
  <si>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</si>
  <si>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</si>
  <si>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</si>
  <si>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</si>
  <si>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</si>
  <si>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</si>
  <si>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</si>
  <si>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</si>
  <si>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</si>
  <si>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</si>
  <si>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</si>
  <si>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</si>
  <si>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</si>
  <si>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</si>
  <si>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</si>
  <si>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</si>
  <si>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</si>
  <si>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</si>
  <si>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</si>
  <si>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</si>
  <si>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</si>
  <si>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</si>
  <si>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</si>
  <si>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</si>
  <si>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</si>
  <si>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</si>
  <si>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</si>
  <si>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</si>
  <si>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</si>
  <si>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</si>
  <si>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</si>
  <si>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</si>
  <si>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</si>
  <si>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</si>
  <si>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</si>
  <si>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</si>
  <si>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</si>
  <si>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</si>
  <si>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</si>
  <si>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</si>
  <si>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</si>
  <si>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</si>
  <si>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</si>
  <si>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</si>
  <si>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</si>
  <si>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</si>
  <si>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</si>
  <si>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</si>
  <si>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</si>
  <si>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</si>
  <si>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</si>
  <si>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</si>
  <si>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</si>
  <si>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</si>
  <si>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</si>
  <si>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</si>
  <si>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</si>
  <si>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</si>
  <si>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</si>
  <si>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</si>
  <si>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</si>
  <si>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</si>
  <si>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</si>
  <si>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</si>
  <si>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</si>
  <si>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</si>
  <si>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</si>
  <si>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</si>
  <si>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</si>
  <si>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</si>
  <si>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</si>
  <si>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</si>
  <si>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</si>
  <si>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</si>
  <si>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</si>
  <si>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</si>
  <si>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</si>
  <si>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</si>
  <si>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</si>
  <si>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</si>
  <si>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</si>
  <si>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</si>
  <si>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</si>
  <si>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</si>
  <si>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</si>
  <si>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</si>
  <si>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</si>
  <si>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</si>
  <si>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</si>
  <si>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</si>
  <si>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</si>
  <si>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</si>
  <si>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</si>
  <si>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</si>
  <si>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</si>
  <si>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</si>
  <si>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</si>
  <si>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</si>
  <si>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</si>
  <si>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</si>
  <si>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</si>
  <si>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</si>
  <si>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</si>
  <si>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</si>
  <si>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</si>
  <si>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</si>
  <si>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</si>
  <si>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</si>
  <si>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</si>
  <si>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</si>
  <si>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</si>
  <si>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</si>
  <si>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</si>
  <si>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</si>
  <si>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</si>
  <si>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</si>
  <si>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</si>
  <si>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</si>
  <si>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</si>
  <si>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</si>
  <si>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</si>
  <si>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</si>
  <si>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</si>
  <si>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</si>
  <si>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</si>
  <si>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</si>
  <si>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</si>
  <si>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</si>
  <si>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</si>
  <si>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</si>
  <si>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</si>
  <si>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</si>
  <si>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</si>
  <si>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</si>
  <si>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</si>
  <si>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</si>
  <si>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</si>
  <si>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</si>
  <si>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</si>
  <si>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</si>
  <si>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</si>
  <si>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</si>
  <si>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</si>
  <si>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</si>
  <si>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</si>
  <si>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</si>
  <si>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</si>
  <si>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</si>
  <si>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</si>
  <si>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</si>
  <si>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</si>
  <si>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</si>
  <si>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</si>
  <si>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</si>
  <si>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</si>
  <si>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</si>
  <si>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</si>
  <si>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</si>
  <si>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</si>
  <si>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</si>
  <si>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</si>
  <si>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</si>
  <si>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</si>
  <si>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</si>
  <si>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</si>
  <si>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</si>
  <si>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</si>
  <si>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</si>
  <si>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</si>
  <si>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</si>
  <si>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</si>
  <si>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</si>
  <si>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</si>
  <si>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</si>
  <si>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</si>
  <si>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</si>
  <si>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</si>
  <si>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</si>
  <si>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</si>
  <si>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</si>
  <si>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</si>
  <si>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</si>
  <si>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</si>
  <si>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</si>
  <si>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</si>
  <si>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</si>
  <si>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</si>
  <si>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</si>
  <si>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</si>
  <si>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</si>
  <si>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</si>
  <si>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</si>
  <si>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</si>
  <si>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</si>
  <si>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</si>
  <si>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</si>
  <si>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</si>
  <si>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</si>
  <si>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</si>
  <si>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</si>
  <si>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</si>
  <si>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</si>
  <si>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</si>
  <si>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</si>
  <si>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</si>
  <si>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</si>
  <si>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</si>
  <si>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</si>
  <si>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</si>
  <si>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</si>
  <si>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</si>
  <si>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</si>
  <si>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</si>
  <si>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</si>
  <si>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</si>
  <si>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</si>
  <si>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</si>
  <si>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</si>
  <si>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</si>
  <si>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</si>
  <si>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</si>
  <si>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</si>
  <si>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</si>
  <si>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</si>
  <si>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</si>
  <si>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</si>
  <si>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</si>
  <si>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</si>
  <si>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</si>
  <si>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</si>
  <si>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</si>
  <si>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</si>
  <si>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</si>
  <si>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</si>
  <si>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</si>
  <si>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</si>
  <si>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</si>
  <si>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</si>
  <si>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</si>
  <si>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</si>
  <si>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</si>
  <si>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</si>
  <si>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</si>
  <si>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</si>
  <si>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</si>
  <si>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</si>
  <si>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</si>
  <si>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</si>
  <si>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</si>
  <si>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</si>
  <si>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</si>
  <si>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</si>
  <si>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</si>
  <si>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</si>
  <si>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</si>
  <si>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</si>
  <si>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</si>
  <si>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</si>
  <si>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</si>
  <si>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</si>
  <si>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</si>
  <si>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</si>
  <si>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</si>
  <si>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</si>
  <si>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</si>
  <si>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</si>
  <si>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</si>
  <si>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</si>
  <si>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</si>
  <si>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</si>
  <si>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</si>
  <si>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</si>
  <si>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</si>
  <si>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</si>
  <si>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</si>
  <si>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</si>
  <si>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</si>
  <si>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</si>
  <si>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</si>
  <si>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</si>
  <si>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</si>
  <si>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</si>
  <si>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</si>
  <si>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</si>
  <si>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</si>
  <si>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</si>
  <si>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</si>
  <si>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</si>
  <si>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</si>
  <si>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</si>
  <si>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</si>
  <si>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</si>
  <si>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</si>
  <si>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</si>
  <si>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</si>
  <si>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</si>
  <si>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</si>
  <si>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</si>
  <si>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</si>
  <si>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</si>
  <si>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</si>
  <si>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</si>
  <si>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</si>
  <si>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</si>
  <si>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</si>
  <si>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</si>
  <si>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</si>
  <si>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</si>
  <si>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</si>
  <si>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</si>
  <si>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</si>
  <si>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</si>
  <si>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</si>
  <si>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</si>
  <si>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</si>
  <si>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</si>
  <si>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</si>
  <si>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</si>
  <si>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</si>
  <si>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</si>
  <si>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</si>
  <si>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</si>
  <si>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</si>
  <si>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</si>
  <si>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</si>
  <si>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</si>
  <si>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</si>
  <si>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</si>
  <si>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</si>
  <si>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</si>
  <si>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</si>
  <si>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</si>
  <si>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</si>
  <si>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</si>
  <si>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</si>
  <si>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</si>
  <si>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</si>
  <si>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</si>
  <si>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</si>
  <si>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</si>
  <si>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</si>
  <si>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</si>
  <si>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</si>
  <si>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</si>
  <si>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</si>
  <si>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</si>
  <si>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</si>
  <si>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</si>
  <si>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</si>
  <si>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</si>
  <si>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</si>
  <si>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</si>
  <si>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</si>
  <si>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</si>
  <si>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</si>
  <si>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</si>
  <si>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</si>
  <si>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</si>
  <si>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</si>
  <si>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</si>
  <si>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</si>
  <si>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</si>
  <si>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</si>
  <si>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</si>
  <si>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</si>
  <si>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</si>
  <si>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</si>
  <si>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</si>
  <si>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</si>
  <si>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</si>
  <si>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</si>
  <si>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</si>
  <si>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</si>
  <si>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</si>
  <si>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</si>
  <si>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</si>
  <si>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</si>
  <si>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</si>
  <si>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</si>
  <si>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</si>
  <si>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</si>
  <si>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</si>
  <si>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</si>
  <si>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</si>
  <si>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</si>
  <si>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</si>
  <si>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</si>
  <si>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</si>
  <si>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</si>
  <si>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</si>
  <si>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</si>
  <si>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</si>
  <si>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</si>
  <si>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</si>
  <si>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</si>
  <si>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</si>
  <si>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</si>
  <si>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</si>
  <si>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</si>
  <si>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</si>
  <si>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</si>
  <si>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</si>
  <si>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</si>
  <si>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</si>
  <si>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</si>
  <si>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</si>
  <si>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</si>
  <si>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</si>
  <si>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</si>
  <si>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</si>
  <si>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</si>
  <si>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</si>
  <si>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</si>
  <si>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</si>
  <si>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</si>
  <si>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</si>
  <si>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</si>
  <si>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</si>
  <si>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</si>
  <si>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</si>
  <si>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</si>
  <si>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</si>
  <si>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</si>
  <si>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</si>
  <si>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</si>
  <si>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</si>
  <si>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</si>
  <si>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</si>
  <si>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</si>
  <si>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</si>
  <si>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</si>
  <si>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</si>
  <si>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</si>
  <si>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</si>
  <si>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</si>
  <si>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</si>
  <si>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</si>
  <si>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</si>
  <si>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</si>
  <si>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</si>
  <si>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</si>
  <si>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</si>
  <si>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</si>
  <si>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</si>
  <si>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</si>
  <si>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</si>
  <si>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</si>
  <si>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</si>
  <si>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</si>
  <si>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</si>
  <si>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</si>
  <si>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</si>
  <si>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</si>
  <si>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</si>
  <si>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</si>
  <si>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</si>
  <si>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</si>
  <si>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</si>
  <si>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</si>
  <si>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</si>
  <si>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</si>
  <si>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</si>
  <si>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</si>
  <si>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</si>
  <si>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</si>
  <si>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</si>
  <si>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</si>
  <si>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</si>
  <si>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</si>
  <si>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</si>
  <si>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</si>
  <si>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</si>
  <si>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</si>
  <si>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</si>
  <si>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</si>
  <si>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</si>
  <si>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</si>
  <si>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</si>
  <si>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</si>
  <si>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</si>
  <si>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</si>
  <si>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</si>
  <si>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</si>
  <si>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</si>
  <si>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</si>
  <si>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</si>
  <si>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</si>
  <si>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</si>
  <si>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</si>
  <si>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</si>
  <si>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</si>
  <si>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</si>
  <si>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</si>
  <si>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</si>
  <si>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</si>
  <si>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</si>
  <si>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</si>
  <si>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</si>
  <si>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</si>
  <si>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</si>
  <si>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</si>
  <si>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</si>
  <si>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</si>
  <si>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</si>
  <si>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</si>
  <si>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</si>
  <si>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</si>
  <si>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</si>
  <si>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</si>
  <si>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</si>
  <si>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</si>
  <si>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</si>
  <si>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</si>
  <si>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</si>
  <si>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</si>
  <si>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</si>
  <si>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</si>
  <si>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</si>
  <si>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</si>
  <si>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</si>
  <si>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</si>
  <si>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</si>
  <si>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</si>
  <si>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</si>
  <si>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</si>
  <si>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</si>
  <si>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</si>
  <si>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</si>
  <si>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</si>
  <si>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</si>
  <si>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</si>
  <si>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</si>
  <si>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</si>
  <si>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</si>
  <si>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</si>
  <si>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</si>
  <si>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</si>
  <si>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</si>
  <si>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</si>
  <si>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</si>
  <si>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</si>
  <si>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</si>
  <si>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</si>
  <si>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</si>
  <si>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</si>
  <si>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</si>
  <si>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</si>
  <si>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PCM-20250215-00000830 </t>
  </si>
  <si>
    <t>LTE site still down and  site located in aramco area access issue need special permission</t>
  </si>
  <si>
    <t>PCM-20251114-00001260</t>
  </si>
  <si>
    <t xml:space="preserve">team facing major issue in site and team saving hub due to heavy rain </t>
  </si>
  <si>
    <t>PCM-20251114-00001622</t>
  </si>
  <si>
    <t>Access night issue, security refused enter inside company just during WH</t>
  </si>
  <si>
    <t>PCM-20251115-00000515</t>
  </si>
  <si>
    <t>Access issue, main gate closed and owner not responding</t>
  </si>
  <si>
    <t>NO PCM</t>
  </si>
  <si>
    <t>sceco Cut in area and team saving hub iste YLM0161</t>
  </si>
  <si>
    <t>PCM-20251115-00000886</t>
  </si>
  <si>
    <t xml:space="preserve">access issue, site located at abandoned tourist village, team will check again at morning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</si>
  <si>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</si>
  <si>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</si>
  <si>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</si>
  <si>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</si>
  <si>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</si>
  <si>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</si>
  <si>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</si>
  <si>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</si>
  <si>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PCM-20251115-00000542</t>
  </si>
  <si>
    <t xml:space="preserve">Site have TE isuue and have access issue as owner not answering </t>
  </si>
  <si>
    <t>PCM-20251115-00001032</t>
  </si>
  <si>
    <t>ETA 100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</si>
</sst>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1"/>
      <name val="Aptos"/>
      <charset val="1"/>
    </font>
    <font>
      <sz val="11"/>
      <color rgb="FF000000"/>
      <name val="Calibri"/>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9">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19" fillId="7" borderId="1" xfId="0" applyNumberFormat="1" applyFont="1" applyFill="1" applyBorder="1" applyAlignment="1">
      <alignment horizontal="center" vertical="center"/>
    </xf>
    <xf numFmtId="0" fontId="19" fillId="7" borderId="5" xfId="0" applyFont="1" applyFill="1" applyBorder="1" applyAlignment="1">
      <alignment horizontal="center" vertical="center"/>
    </xf>
    <xf numFmtId="0" fontId="19" fillId="7" borderId="1" xfId="0" applyFont="1" applyFill="1" applyBorder="1" applyAlignment="1">
      <alignment horizontal="center" vertical="center"/>
    </xf>
    <xf numFmtId="166" fontId="19" fillId="7" borderId="1" xfId="0" applyNumberFormat="1" applyFont="1" applyFill="1" applyBorder="1" applyAlignment="1">
      <alignment horizontal="center" vertical="center"/>
    </xf>
    <xf numFmtId="164" fontId="19" fillId="7" borderId="1" xfId="0" applyNumberFormat="1" applyFont="1" applyFill="1" applyBorder="1" applyAlignment="1">
      <alignment horizontal="center" vertical="center"/>
    </xf>
    <xf numFmtId="0" fontId="19" fillId="7" borderId="1" xfId="0" applyFont="1" applyFill="1" applyBorder="1" applyAlignment="1">
      <alignment horizontal="center" vertical="center" wrapText="1"/>
    </xf>
    <xf numFmtId="0" fontId="19" fillId="7" borderId="6" xfId="0" applyFont="1" applyFill="1" applyBorder="1" applyAlignment="1">
      <alignment horizontal="center" vertical="center"/>
    </xf>
    <xf numFmtId="0" fontId="33" fillId="0" borderId="0" xfId="0" applyFont="1"/>
    <xf numFmtId="22" fontId="28" fillId="2" borderId="7" xfId="0" applyNumberFormat="1" applyFont="1" applyFill="1" applyBorder="1" applyAlignment="1">
      <alignment horizontal="center" vertical="center" wrapText="1"/>
    </xf>
    <xf numFmtId="0" fontId="34" fillId="0" borderId="1" xfId="0" applyFont="1" applyBorder="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3" totalsRowShown="0" headerRowDxfId="174" dataDxfId="173" headerRowBorderDxfId="171" tableBorderDxfId="172" totalsRowBorderDxfId="170">
  <autoFilter ref="A1:L1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5" totalsRowShown="0" headerRowDxfId="157" dataDxfId="156" headerRowBorderDxfId="154" tableBorderDxfId="155" totalsRowBorderDxfId="153">
  <autoFilter ref="A1:CJ3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96" totalsRowShown="0" headerRowDxfId="64" dataDxfId="63" headerRowBorderDxfId="61" tableBorderDxfId="62">
  <autoFilter ref="A1:L99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01" totalsRowShown="0" headerRowDxfId="48" dataDxfId="47" headerRowBorderDxfId="45" tableBorderDxfId="46" totalsRowBorderDxfId="44">
  <autoFilter ref="A1:L101"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00" totalsRowShown="0" headerRowDxfId="31" dataDxfId="30" headerRowBorderDxfId="28" tableBorderDxfId="29">
  <autoFilter ref="A1:L20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20" totalsRowShown="0" headerRowDxfId="15" dataDxfId="14" headerRowBorderDxfId="12" tableBorderDxfId="13">
  <autoFilter ref="A1:L120"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93"/>
  <sheetViews>
    <sheetView workbookViewId="0">
      <selection activeCell="K9" sqref="K9"/>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313.44376388889214</v>
      </c>
      <c r="H2" s="76">
        <v>45662.943402777775</v>
      </c>
      <c r="I2" s="59" t="str">
        <f>IFERROR(VLOOKUP(D2,DB!A:F,6,0),"")</f>
        <v>Generator-SG</v>
      </c>
      <c r="J2" s="59" t="str">
        <f>IFERROR(VLOOKUP(D2,DB!A:G,7,0),"")</f>
        <v>Dead</v>
      </c>
      <c r="K2" s="67" t="s">
        <v>39022</v>
      </c>
      <c r="L2" s="65" t="str">
        <f>IFERROR(VLOOKUP(D2,DB!A:I,9,0),"")</f>
        <v>Latis</v>
      </c>
    </row>
    <row r="3" spans="1:15" ht="15" customHeight="1">
      <c r="A3" s="108"/>
      <c r="B3" s="109" t="str">
        <f>IFERROR(VLOOKUP(D3,DB!A:K,11,0),"")</f>
        <v/>
      </c>
      <c r="C3" s="109"/>
      <c r="D3" s="109"/>
      <c r="E3" s="110"/>
      <c r="F3" s="111"/>
      <c r="G3" s="112">
        <f t="shared" ref="G3:G13" ca="1" si="0">IFERROR(NOW()-F3,"")</f>
        <v>45976.392189814818</v>
      </c>
      <c r="H3" s="111"/>
      <c r="I3" s="109" t="str">
        <f>IFERROR(VLOOKUP(D3,DB!A:F,6,0),"")</f>
        <v/>
      </c>
      <c r="J3" s="109" t="str">
        <f>IFERROR(VLOOKUP(D3,DB!A:G,7,0),"")</f>
        <v/>
      </c>
      <c r="K3" s="113"/>
      <c r="L3" s="114" t="str">
        <f>IFERROR(VLOOKUP(D3,DB!A:I,9,0),"")</f>
        <v/>
      </c>
    </row>
    <row r="4" spans="1:15" ht="15" customHeight="1">
      <c r="A4" s="108"/>
      <c r="B4" s="109" t="str">
        <f>IFERROR(VLOOKUP(D4,DB!A:K,11,0),"")</f>
        <v/>
      </c>
      <c r="C4" s="109"/>
      <c r="D4" s="109"/>
      <c r="E4" s="110"/>
      <c r="F4" s="111"/>
      <c r="G4" s="112">
        <f t="shared" ca="1" si="0"/>
        <v>45976.392189814818</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45976.392189814818</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45976.392189814818</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45976.392189814818</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45976.392189814818</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45976.392189814818</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45976.392189814818</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0"/>
        <v>45976.392189814818</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0"/>
        <v>45976.392189814818</v>
      </c>
      <c r="H12" s="111"/>
      <c r="I12" s="109" t="str">
        <f>IFERROR(VLOOKUP(D12,DB!A:F,6,0),"")</f>
        <v/>
      </c>
      <c r="J12" s="109" t="str">
        <f>IFERROR(VLOOKUP(D12,DB!A:G,7,0),"")</f>
        <v/>
      </c>
      <c r="K12" s="113"/>
      <c r="L12" s="114" t="str">
        <f>IFERROR(VLOOKUP(D12,DB!A:I,9,0),"")</f>
        <v/>
      </c>
    </row>
    <row r="13" spans="1:15" ht="15" customHeight="1">
      <c r="A13" s="117"/>
      <c r="B13" s="118" t="str">
        <f>IFERROR(VLOOKUP(D13,DB!A:K,11,0),"")</f>
        <v/>
      </c>
      <c r="C13" s="118"/>
      <c r="D13" s="118"/>
      <c r="E13" s="119"/>
      <c r="F13" s="120"/>
      <c r="G13" s="121">
        <f t="shared" ca="1" si="0"/>
        <v>45976.392189814818</v>
      </c>
      <c r="H13" s="120"/>
      <c r="I13" s="118" t="str">
        <f>IFERROR(VLOOKUP(D13,DB!A:F,6,0),"")</f>
        <v/>
      </c>
      <c r="J13" s="118" t="str">
        <f>IFERROR(VLOOKUP(D13,DB!A:G,7,0),"")</f>
        <v/>
      </c>
      <c r="K13" s="122"/>
      <c r="L13" s="123" t="str">
        <f>IFERROR(VLOOKUP(D13,DB!A:I,9,0),"")</f>
        <v/>
      </c>
    </row>
    <row r="14" spans="1:15" ht="15" customHeight="1">
      <c r="A14" s="150"/>
      <c r="B14" s="151" t="str">
        <f>IFERROR(VLOOKUP(D14,DB!A:K,11,0),"")</f>
        <v/>
      </c>
      <c r="C14" s="151"/>
      <c r="D14" s="151"/>
      <c r="E14" s="152"/>
      <c r="F14" s="149"/>
      <c r="G14" s="153">
        <f ca="1">IFERROR(NOW()-F14,"")</f>
        <v>45976.392189814818</v>
      </c>
      <c r="H14" s="149"/>
      <c r="I14" s="151" t="str">
        <f>IFERROR(VLOOKUP(D14,DB!A:F,6,0),"")</f>
        <v/>
      </c>
      <c r="J14" s="151" t="str">
        <f>IFERROR(VLOOKUP(D14,DB!A:G,7,0),"")</f>
        <v/>
      </c>
      <c r="K14" s="154"/>
      <c r="L14" s="155" t="str">
        <f>IFERROR(VLOOKUP(D14,DB!A:I,9,0),"")</f>
        <v/>
      </c>
    </row>
    <row r="15" spans="1:15" ht="15" customHeight="1">
      <c r="A15" s="150"/>
      <c r="B15" s="151" t="str">
        <f>IFERROR(VLOOKUP(D15,DB!A:K,11,0),"")</f>
        <v/>
      </c>
      <c r="C15" s="151"/>
      <c r="D15" s="151"/>
      <c r="E15" s="152"/>
      <c r="F15" s="149"/>
      <c r="G15" s="153">
        <f ca="1">IFERROR(NOW()-F15,"")</f>
        <v>45976.392189814818</v>
      </c>
      <c r="H15" s="149"/>
      <c r="I15" s="151" t="str">
        <f>IFERROR(VLOOKUP(D15,DB!A:F,6,0),"")</f>
        <v/>
      </c>
      <c r="J15" s="151" t="str">
        <f>IFERROR(VLOOKUP(D15,DB!A:G,7,0),"")</f>
        <v/>
      </c>
      <c r="K15" s="154"/>
      <c r="L15" s="155" t="str">
        <f>IFERROR(VLOOKUP(D15,DB!A:I,9,0),"")</f>
        <v/>
      </c>
    </row>
    <row r="16" spans="1:15" ht="15" customHeight="1">
      <c r="A16" s="150"/>
      <c r="B16" s="151" t="str">
        <f>IFERROR(VLOOKUP(D16,DB!A:K,11,0),"")</f>
        <v/>
      </c>
      <c r="C16" s="151"/>
      <c r="D16" s="151"/>
      <c r="E16" s="152"/>
      <c r="F16" s="149"/>
      <c r="G16" s="153">
        <f ca="1">IFERROR(NOW()-F16,"")</f>
        <v>45976.392189814818</v>
      </c>
      <c r="H16" s="149"/>
      <c r="I16" s="151" t="str">
        <f>IFERROR(VLOOKUP(D16,DB!A:F,6,0),"")</f>
        <v/>
      </c>
      <c r="J16" s="151" t="str">
        <f>IFERROR(VLOOKUP(D16,DB!A:G,7,0),"")</f>
        <v/>
      </c>
      <c r="K16" s="154"/>
      <c r="L16" s="155" t="str">
        <f>IFERROR(VLOOKUP(D16,DB!A:I,9,0),"")</f>
        <v/>
      </c>
    </row>
    <row r="17" spans="1:12" ht="15" customHeight="1">
      <c r="A17" s="150"/>
      <c r="B17" s="151" t="str">
        <f>IFERROR(VLOOKUP(D17,DB!A:K,11,0),"")</f>
        <v/>
      </c>
      <c r="C17" s="151"/>
      <c r="D17" s="151"/>
      <c r="E17" s="152"/>
      <c r="F17" s="149"/>
      <c r="G17" s="153">
        <f ca="1">IFERROR(NOW()-F17,"")</f>
        <v>45976.392189814818</v>
      </c>
      <c r="H17" s="149"/>
      <c r="I17" s="151" t="str">
        <f>IFERROR(VLOOKUP(D17,DB!A:F,6,0),"")</f>
        <v/>
      </c>
      <c r="J17" s="151" t="str">
        <f>IFERROR(VLOOKUP(D17,DB!A:G,7,0),"")</f>
        <v/>
      </c>
      <c r="K17" s="154"/>
      <c r="L17" s="155" t="str">
        <f>IFERROR(VLOOKUP(D17,DB!A:I,9,0),"")</f>
        <v/>
      </c>
    </row>
    <row r="18" spans="1:12" ht="15" customHeight="1">
      <c r="A18" s="150"/>
      <c r="B18" s="151" t="str">
        <f>IFERROR(VLOOKUP(D18,DB!A:K,11,0),"")</f>
        <v/>
      </c>
      <c r="C18" s="151"/>
      <c r="D18" s="151"/>
      <c r="E18" s="152"/>
      <c r="F18" s="149"/>
      <c r="G18" s="153">
        <f ca="1">IFERROR(NOW()-F18,"")</f>
        <v>45976.392189814818</v>
      </c>
      <c r="H18" s="149"/>
      <c r="I18" s="151" t="str">
        <f>IFERROR(VLOOKUP(D18,DB!A:F,6,0),"")</f>
        <v/>
      </c>
      <c r="J18" s="151" t="str">
        <f>IFERROR(VLOOKUP(D18,DB!A:G,7,0),"")</f>
        <v/>
      </c>
      <c r="K18" s="154"/>
      <c r="L18" s="155" t="str">
        <f>IFERROR(VLOOKUP(D18,DB!A:I,9,0),"")</f>
        <v/>
      </c>
    </row>
    <row r="19" spans="1:12" ht="15" customHeight="1">
      <c r="A19" s="150"/>
      <c r="B19" s="151" t="str">
        <f>IFERROR(VLOOKUP(D19,DB!A:K,11,0),"")</f>
        <v/>
      </c>
      <c r="C19" s="151"/>
      <c r="D19" s="151"/>
      <c r="E19" s="152"/>
      <c r="F19" s="149"/>
      <c r="G19" s="153">
        <f ca="1">IFERROR(NOW()-F19,"")</f>
        <v>45976.392189814818</v>
      </c>
      <c r="H19" s="149"/>
      <c r="I19" s="151" t="str">
        <f>IFERROR(VLOOKUP(D19,DB!A:F,6,0),"")</f>
        <v/>
      </c>
      <c r="J19" s="151" t="str">
        <f>IFERROR(VLOOKUP(D19,DB!A:G,7,0),"")</f>
        <v/>
      </c>
      <c r="K19" s="154"/>
      <c r="L19" s="155" t="str">
        <f>IFERROR(VLOOKUP(D19,DB!A:I,9,0),"")</f>
        <v/>
      </c>
    </row>
    <row r="20" spans="1:12" ht="15" customHeight="1">
      <c r="A20" s="150"/>
      <c r="B20" s="151" t="str">
        <f>IFERROR(VLOOKUP(D20,DB!A:K,11,0),"")</f>
        <v/>
      </c>
      <c r="C20" s="151"/>
      <c r="D20" s="151"/>
      <c r="E20" s="152"/>
      <c r="F20" s="149"/>
      <c r="G20" s="153">
        <f ca="1">IFERROR(NOW()-F20,"")</f>
        <v>45976.392189814818</v>
      </c>
      <c r="H20" s="149"/>
      <c r="I20" s="151" t="str">
        <f>IFERROR(VLOOKUP(D20,DB!A:F,6,0),"")</f>
        <v/>
      </c>
      <c r="J20" s="151" t="str">
        <f>IFERROR(VLOOKUP(D20,DB!A:G,7,0),"")</f>
        <v/>
      </c>
      <c r="K20" s="154"/>
      <c r="L20" s="155" t="str">
        <f>IFERROR(VLOOKUP(D20,DB!A:I,9,0),"")</f>
        <v/>
      </c>
    </row>
    <row r="21" spans="1:12" ht="15" customHeight="1">
      <c r="A21" s="150"/>
      <c r="B21" s="151" t="str">
        <f>IFERROR(VLOOKUP(D21,DB!A:K,11,0),"")</f>
        <v/>
      </c>
      <c r="C21" s="151"/>
      <c r="D21" s="151"/>
      <c r="E21" s="152"/>
      <c r="F21" s="149"/>
      <c r="G21" s="153">
        <f ca="1">IFERROR(NOW()-F21,"")</f>
        <v>45976.392189814818</v>
      </c>
      <c r="H21" s="149"/>
      <c r="I21" s="151" t="str">
        <f>IFERROR(VLOOKUP(D21,DB!A:F,6,0),"")</f>
        <v/>
      </c>
      <c r="J21" s="151" t="str">
        <f>IFERROR(VLOOKUP(D21,DB!A:G,7,0),"")</f>
        <v/>
      </c>
      <c r="K21" s="154"/>
      <c r="L21" s="155" t="str">
        <f>IFERROR(VLOOKUP(D21,DB!A:I,9,0),"")</f>
        <v/>
      </c>
    </row>
    <row r="22" spans="1:12" ht="15" customHeight="1">
      <c r="A22" s="150"/>
      <c r="B22" s="151" t="str">
        <f>IFERROR(VLOOKUP(D22,DB!A:K,11,0),"")</f>
        <v/>
      </c>
      <c r="C22" s="151"/>
      <c r="D22" s="151"/>
      <c r="E22" s="152"/>
      <c r="F22" s="149"/>
      <c r="G22" s="153">
        <f ca="1">IFERROR(NOW()-F22,"")</f>
        <v>45976.392189814818</v>
      </c>
      <c r="H22" s="149"/>
      <c r="I22" s="151" t="str">
        <f>IFERROR(VLOOKUP(D22,DB!A:F,6,0),"")</f>
        <v/>
      </c>
      <c r="J22" s="151" t="str">
        <f>IFERROR(VLOOKUP(D22,DB!A:G,7,0),"")</f>
        <v/>
      </c>
      <c r="K22" s="154"/>
      <c r="L22" s="155" t="str">
        <f>IFERROR(VLOOKUP(D22,DB!A:I,9,0),"")</f>
        <v/>
      </c>
    </row>
    <row r="23" spans="1:12" ht="15" customHeight="1">
      <c r="A23" s="150"/>
      <c r="B23" s="151" t="str">
        <f>IFERROR(VLOOKUP(D23,DB!A:K,11,0),"")</f>
        <v/>
      </c>
      <c r="C23" s="151"/>
      <c r="D23" s="151"/>
      <c r="E23" s="152"/>
      <c r="F23" s="149"/>
      <c r="G23" s="153">
        <f ca="1">IFERROR(NOW()-F23,"")</f>
        <v>45976.392189814818</v>
      </c>
      <c r="H23" s="149"/>
      <c r="I23" s="151" t="str">
        <f>IFERROR(VLOOKUP(D23,DB!A:F,6,0),"")</f>
        <v/>
      </c>
      <c r="J23" s="151" t="str">
        <f>IFERROR(VLOOKUP(D23,DB!A:G,7,0),"")</f>
        <v/>
      </c>
      <c r="K23" s="154"/>
      <c r="L23" s="155" t="str">
        <f>IFERROR(VLOOKUP(D23,DB!A:I,9,0),"")</f>
        <v/>
      </c>
    </row>
    <row r="24" spans="1:12" ht="15" customHeight="1">
      <c r="A24" s="150"/>
      <c r="B24" s="151" t="str">
        <f>IFERROR(VLOOKUP(D24,DB!A:K,11,0),"")</f>
        <v/>
      </c>
      <c r="C24" s="151"/>
      <c r="D24" s="151"/>
      <c r="E24" s="152"/>
      <c r="F24" s="149"/>
      <c r="G24" s="153">
        <f ca="1">IFERROR(NOW()-F24,"")</f>
        <v>45976.392189814818</v>
      </c>
      <c r="H24" s="149"/>
      <c r="I24" s="151" t="str">
        <f>IFERROR(VLOOKUP(D24,DB!A:F,6,0),"")</f>
        <v/>
      </c>
      <c r="J24" s="151" t="str">
        <f>IFERROR(VLOOKUP(D24,DB!A:G,7,0),"")</f>
        <v/>
      </c>
      <c r="K24" s="154"/>
      <c r="L24" s="155" t="str">
        <f>IFERROR(VLOOKUP(D24,DB!A:I,9,0),"")</f>
        <v/>
      </c>
    </row>
    <row r="25" spans="1:12" ht="15" customHeight="1">
      <c r="A25" s="150"/>
      <c r="B25" s="151" t="str">
        <f>IFERROR(VLOOKUP(D25,DB!A:K,11,0),"")</f>
        <v/>
      </c>
      <c r="C25" s="151"/>
      <c r="D25" s="151"/>
      <c r="E25" s="152"/>
      <c r="F25" s="149"/>
      <c r="G25" s="153">
        <f ca="1">IFERROR(NOW()-F25,"")</f>
        <v>45976.392189814818</v>
      </c>
      <c r="H25" s="149"/>
      <c r="I25" s="151" t="str">
        <f>IFERROR(VLOOKUP(D25,DB!A:F,6,0),"")</f>
        <v/>
      </c>
      <c r="J25" s="151" t="str">
        <f>IFERROR(VLOOKUP(D25,DB!A:G,7,0),"")</f>
        <v/>
      </c>
      <c r="K25" s="154"/>
      <c r="L25" s="155" t="str">
        <f>IFERROR(VLOOKUP(D25,DB!A:I,9,0),"")</f>
        <v/>
      </c>
    </row>
    <row r="26" spans="1:12" ht="15" customHeight="1">
      <c r="A26" s="150"/>
      <c r="B26" s="151" t="str">
        <f>IFERROR(VLOOKUP(D26,DB!A:K,11,0),"")</f>
        <v/>
      </c>
      <c r="C26" s="151"/>
      <c r="D26" s="151"/>
      <c r="E26" s="152"/>
      <c r="F26" s="149"/>
      <c r="G26" s="153">
        <f ca="1">IFERROR(NOW()-F26,"")</f>
        <v>45976.392189814818</v>
      </c>
      <c r="H26" s="149"/>
      <c r="I26" s="151" t="str">
        <f>IFERROR(VLOOKUP(D26,DB!A:F,6,0),"")</f>
        <v/>
      </c>
      <c r="J26" s="151" t="str">
        <f>IFERROR(VLOOKUP(D26,DB!A:G,7,0),"")</f>
        <v/>
      </c>
      <c r="K26" s="154"/>
      <c r="L26" s="155" t="str">
        <f>IFERROR(VLOOKUP(D26,DB!A:I,9,0),"")</f>
        <v/>
      </c>
    </row>
    <row r="27" spans="1:12" ht="15" customHeight="1">
      <c r="A27" s="150"/>
      <c r="B27" s="151" t="str">
        <f>IFERROR(VLOOKUP(D27,DB!A:K,11,0),"")</f>
        <v/>
      </c>
      <c r="C27" s="151"/>
      <c r="D27" s="151"/>
      <c r="E27" s="152"/>
      <c r="F27" s="149"/>
      <c r="G27" s="153">
        <f ca="1">IFERROR(NOW()-F27,"")</f>
        <v>45976.392189814818</v>
      </c>
      <c r="H27" s="149"/>
      <c r="I27" s="151" t="str">
        <f>IFERROR(VLOOKUP(D27,DB!A:F,6,0),"")</f>
        <v/>
      </c>
      <c r="J27" s="151" t="str">
        <f>IFERROR(VLOOKUP(D27,DB!A:G,7,0),"")</f>
        <v/>
      </c>
      <c r="K27" s="154"/>
      <c r="L27" s="155" t="str">
        <f>IFERROR(VLOOKUP(D27,DB!A:I,9,0),"")</f>
        <v/>
      </c>
    </row>
    <row r="28" spans="1:12" ht="15" customHeight="1">
      <c r="A28" s="150"/>
      <c r="B28" s="151" t="str">
        <f>IFERROR(VLOOKUP(D28,DB!A:K,11,0),"")</f>
        <v/>
      </c>
      <c r="C28" s="151"/>
      <c r="D28" s="151"/>
      <c r="E28" s="152"/>
      <c r="F28" s="149"/>
      <c r="G28" s="153">
        <f ca="1">IFERROR(NOW()-F28,"")</f>
        <v>45976.392189814818</v>
      </c>
      <c r="H28" s="149"/>
      <c r="I28" s="151" t="str">
        <f>IFERROR(VLOOKUP(D28,DB!A:F,6,0),"")</f>
        <v/>
      </c>
      <c r="J28" s="151" t="str">
        <f>IFERROR(VLOOKUP(D28,DB!A:G,7,0),"")</f>
        <v/>
      </c>
      <c r="K28" s="154"/>
      <c r="L28" s="155" t="str">
        <f>IFERROR(VLOOKUP(D28,DB!A:I,9,0),"")</f>
        <v/>
      </c>
    </row>
    <row r="29" spans="1:12" ht="15" customHeight="1">
      <c r="A29" s="150"/>
      <c r="B29" s="151" t="str">
        <f>IFERROR(VLOOKUP(D29,DB!A:K,11,0),"")</f>
        <v/>
      </c>
      <c r="C29" s="151"/>
      <c r="D29" s="151"/>
      <c r="E29" s="152"/>
      <c r="F29" s="149"/>
      <c r="G29" s="153">
        <f ca="1">IFERROR(NOW()-F29,"")</f>
        <v>45976.392189814818</v>
      </c>
      <c r="H29" s="149"/>
      <c r="I29" s="151" t="str">
        <f>IFERROR(VLOOKUP(D29,DB!A:F,6,0),"")</f>
        <v/>
      </c>
      <c r="J29" s="151" t="str">
        <f>IFERROR(VLOOKUP(D29,DB!A:G,7,0),"")</f>
        <v/>
      </c>
      <c r="K29" s="154"/>
      <c r="L29" s="155" t="str">
        <f>IFERROR(VLOOKUP(D29,DB!A:I,9,0),"")</f>
        <v/>
      </c>
    </row>
    <row r="30" spans="1:12" ht="15" customHeight="1">
      <c r="A30" s="150"/>
      <c r="B30" s="151" t="str">
        <f>IFERROR(VLOOKUP(D30,DB!A:K,11,0),"")</f>
        <v/>
      </c>
      <c r="C30" s="151"/>
      <c r="D30" s="151"/>
      <c r="E30" s="152"/>
      <c r="F30" s="149"/>
      <c r="G30" s="153">
        <f ca="1">IFERROR(NOW()-F30,"")</f>
        <v>45976.392189814818</v>
      </c>
      <c r="H30" s="149"/>
      <c r="I30" s="151" t="str">
        <f>IFERROR(VLOOKUP(D30,DB!A:F,6,0),"")</f>
        <v/>
      </c>
      <c r="J30" s="151" t="str">
        <f>IFERROR(VLOOKUP(D30,DB!A:G,7,0),"")</f>
        <v/>
      </c>
      <c r="K30" s="154"/>
      <c r="L30" s="155" t="str">
        <f>IFERROR(VLOOKUP(D30,DB!A:I,9,0),"")</f>
        <v/>
      </c>
    </row>
    <row r="31" spans="1:12" ht="15" customHeight="1">
      <c r="A31" s="150"/>
      <c r="B31" s="151" t="str">
        <f>IFERROR(VLOOKUP(D31,DB!A:K,11,0),"")</f>
        <v/>
      </c>
      <c r="C31" s="151"/>
      <c r="D31" s="151"/>
      <c r="E31" s="152"/>
      <c r="F31" s="149"/>
      <c r="G31" s="153">
        <f ca="1">IFERROR(NOW()-F31,"")</f>
        <v>45976.392189814818</v>
      </c>
      <c r="H31" s="149"/>
      <c r="I31" s="151" t="str">
        <f>IFERROR(VLOOKUP(D31,DB!A:F,6,0),"")</f>
        <v/>
      </c>
      <c r="J31" s="151" t="str">
        <f>IFERROR(VLOOKUP(D31,DB!A:G,7,0),"")</f>
        <v/>
      </c>
      <c r="K31" s="154"/>
      <c r="L31" s="155" t="str">
        <f>IFERROR(VLOOKUP(D31,DB!A:I,9,0),"")</f>
        <v/>
      </c>
    </row>
    <row r="32" spans="1:12" ht="15" customHeight="1">
      <c r="A32" s="150"/>
      <c r="B32" s="151" t="str">
        <f>IFERROR(VLOOKUP(D32,DB!A:K,11,0),"")</f>
        <v/>
      </c>
      <c r="C32" s="151"/>
      <c r="D32" s="151"/>
      <c r="E32" s="152"/>
      <c r="F32" s="149"/>
      <c r="G32" s="153">
        <f ca="1">IFERROR(NOW()-F32,"")</f>
        <v>45976.392189814818</v>
      </c>
      <c r="H32" s="149"/>
      <c r="I32" s="151" t="str">
        <f>IFERROR(VLOOKUP(D32,DB!A:F,6,0),"")</f>
        <v/>
      </c>
      <c r="J32" s="151" t="str">
        <f>IFERROR(VLOOKUP(D32,DB!A:G,7,0),"")</f>
        <v/>
      </c>
      <c r="K32" s="154"/>
      <c r="L32" s="155" t="str">
        <f>IFERROR(VLOOKUP(D32,DB!A:I,9,0),"")</f>
        <v/>
      </c>
    </row>
    <row r="33" spans="1:12" ht="15" customHeight="1">
      <c r="A33" s="150"/>
      <c r="B33" s="151" t="str">
        <f>IFERROR(VLOOKUP(D33,DB!A:K,11,0),"")</f>
        <v/>
      </c>
      <c r="C33" s="151"/>
      <c r="D33" s="151"/>
      <c r="E33" s="152"/>
      <c r="F33" s="149"/>
      <c r="G33" s="153">
        <f ca="1">IFERROR(NOW()-F33,"")</f>
        <v>45976.392189814818</v>
      </c>
      <c r="H33" s="149"/>
      <c r="I33" s="151" t="str">
        <f>IFERROR(VLOOKUP(D33,DB!A:F,6,0),"")</f>
        <v/>
      </c>
      <c r="J33" s="151" t="str">
        <f>IFERROR(VLOOKUP(D33,DB!A:G,7,0),"")</f>
        <v/>
      </c>
      <c r="K33" s="154"/>
      <c r="L33" s="155" t="str">
        <f>IFERROR(VLOOKUP(D33,DB!A:I,9,0),"")</f>
        <v/>
      </c>
    </row>
    <row r="34" spans="1:12" ht="15" customHeight="1">
      <c r="A34" s="150"/>
      <c r="B34" s="151" t="str">
        <f>IFERROR(VLOOKUP(D34,DB!A:K,11,0),"")</f>
        <v/>
      </c>
      <c r="C34" s="151"/>
      <c r="D34" s="151"/>
      <c r="E34" s="152"/>
      <c r="F34" s="149"/>
      <c r="G34" s="153">
        <f ca="1">IFERROR(NOW()-F34,"")</f>
        <v>45976.392189814818</v>
      </c>
      <c r="H34" s="149"/>
      <c r="I34" s="151" t="str">
        <f>IFERROR(VLOOKUP(D34,DB!A:F,6,0),"")</f>
        <v/>
      </c>
      <c r="J34" s="151" t="str">
        <f>IFERROR(VLOOKUP(D34,DB!A:G,7,0),"")</f>
        <v/>
      </c>
      <c r="K34" s="154"/>
      <c r="L34" s="155" t="str">
        <f>IFERROR(VLOOKUP(D34,DB!A:I,9,0),"")</f>
        <v/>
      </c>
    </row>
    <row r="35" spans="1:12" ht="15" customHeight="1">
      <c r="A35" s="150"/>
      <c r="B35" s="151" t="str">
        <f>IFERROR(VLOOKUP(D35,DB!A:K,11,0),"")</f>
        <v/>
      </c>
      <c r="C35" s="151"/>
      <c r="D35" s="151"/>
      <c r="E35" s="152"/>
      <c r="F35" s="149"/>
      <c r="G35" s="153">
        <f ca="1">IFERROR(NOW()-F35,"")</f>
        <v>45976.392189814818</v>
      </c>
      <c r="H35" s="149"/>
      <c r="I35" s="151" t="str">
        <f>IFERROR(VLOOKUP(D35,DB!A:F,6,0),"")</f>
        <v/>
      </c>
      <c r="J35" s="151" t="str">
        <f>IFERROR(VLOOKUP(D35,DB!A:G,7,0),"")</f>
        <v/>
      </c>
      <c r="K35" s="154"/>
      <c r="L35" s="155" t="str">
        <f>IFERROR(VLOOKUP(D35,DB!A:I,9,0),"")</f>
        <v/>
      </c>
    </row>
    <row r="36" spans="1:12" ht="15" customHeight="1">
      <c r="A36" s="150"/>
      <c r="B36" s="151" t="str">
        <f>IFERROR(VLOOKUP(D36,DB!A:K,11,0),"")</f>
        <v/>
      </c>
      <c r="C36" s="151"/>
      <c r="D36" s="151"/>
      <c r="E36" s="152"/>
      <c r="F36" s="149"/>
      <c r="G36" s="153">
        <f ca="1">IFERROR(NOW()-F36,"")</f>
        <v>45976.392189814818</v>
      </c>
      <c r="H36" s="149"/>
      <c r="I36" s="151" t="str">
        <f>IFERROR(VLOOKUP(D36,DB!A:F,6,0),"")</f>
        <v/>
      </c>
      <c r="J36" s="151" t="str">
        <f>IFERROR(VLOOKUP(D36,DB!A:G,7,0),"")</f>
        <v/>
      </c>
      <c r="K36" s="154"/>
      <c r="L36" s="155" t="str">
        <f>IFERROR(VLOOKUP(D36,DB!A:I,9,0),"")</f>
        <v/>
      </c>
    </row>
    <row r="37" spans="1:12" ht="15" customHeight="1">
      <c r="A37" s="150"/>
      <c r="B37" s="151" t="str">
        <f>IFERROR(VLOOKUP(D37,DB!A:K,11,0),"")</f>
        <v/>
      </c>
      <c r="C37" s="151"/>
      <c r="D37" s="151"/>
      <c r="E37" s="152"/>
      <c r="F37" s="149"/>
      <c r="G37" s="153">
        <f ca="1">IFERROR(NOW()-F37,"")</f>
        <v>45976.392189814818</v>
      </c>
      <c r="H37" s="149"/>
      <c r="I37" s="151" t="str">
        <f>IFERROR(VLOOKUP(D37,DB!A:F,6,0),"")</f>
        <v/>
      </c>
      <c r="J37" s="151" t="str">
        <f>IFERROR(VLOOKUP(D37,DB!A:G,7,0),"")</f>
        <v/>
      </c>
      <c r="K37" s="154"/>
      <c r="L37" s="155" t="str">
        <f>IFERROR(VLOOKUP(D37,DB!A:I,9,0),"")</f>
        <v/>
      </c>
    </row>
    <row r="38" spans="1:12" ht="15" customHeight="1">
      <c r="A38" s="150"/>
      <c r="B38" s="151" t="str">
        <f>IFERROR(VLOOKUP(D38,DB!A:K,11,0),"")</f>
        <v/>
      </c>
      <c r="C38" s="151"/>
      <c r="D38" s="151"/>
      <c r="E38" s="152"/>
      <c r="F38" s="149"/>
      <c r="G38" s="153">
        <f ca="1">IFERROR(NOW()-F38,"")</f>
        <v>45976.392189814818</v>
      </c>
      <c r="H38" s="149"/>
      <c r="I38" s="151" t="str">
        <f>IFERROR(VLOOKUP(D38,DB!A:F,6,0),"")</f>
        <v/>
      </c>
      <c r="J38" s="151" t="str">
        <f>IFERROR(VLOOKUP(D38,DB!A:G,7,0),"")</f>
        <v/>
      </c>
      <c r="K38" s="154"/>
      <c r="L38" s="155" t="str">
        <f>IFERROR(VLOOKUP(D38,DB!A:I,9,0),"")</f>
        <v/>
      </c>
    </row>
    <row r="39" spans="1:12" ht="15" customHeight="1">
      <c r="A39" s="150"/>
      <c r="B39" s="151" t="str">
        <f>IFERROR(VLOOKUP(D39,DB!A:K,11,0),"")</f>
        <v/>
      </c>
      <c r="C39" s="151"/>
      <c r="D39" s="151"/>
      <c r="E39" s="152"/>
      <c r="F39" s="149"/>
      <c r="G39" s="153">
        <f ca="1">IFERROR(NOW()-F39,"")</f>
        <v>45976.392189814818</v>
      </c>
      <c r="H39" s="149"/>
      <c r="I39" s="151" t="str">
        <f>IFERROR(VLOOKUP(D39,DB!A:F,6,0),"")</f>
        <v/>
      </c>
      <c r="J39" s="151" t="str">
        <f>IFERROR(VLOOKUP(D39,DB!A:G,7,0),"")</f>
        <v/>
      </c>
      <c r="K39" s="154"/>
      <c r="L39" s="155" t="str">
        <f>IFERROR(VLOOKUP(D39,DB!A:I,9,0),"")</f>
        <v/>
      </c>
    </row>
    <row r="40" spans="1:12" ht="15" customHeight="1">
      <c r="A40" s="150"/>
      <c r="B40" s="151" t="str">
        <f>IFERROR(VLOOKUP(D40,DB!A:K,11,0),"")</f>
        <v/>
      </c>
      <c r="C40" s="151"/>
      <c r="D40" s="151"/>
      <c r="E40" s="152"/>
      <c r="F40" s="149"/>
      <c r="G40" s="153">
        <f ca="1">IFERROR(NOW()-F40,"")</f>
        <v>45976.392189814818</v>
      </c>
      <c r="H40" s="149"/>
      <c r="I40" s="151" t="str">
        <f>IFERROR(VLOOKUP(D40,DB!A:F,6,0),"")</f>
        <v/>
      </c>
      <c r="J40" s="151" t="str">
        <f>IFERROR(VLOOKUP(D40,DB!A:G,7,0),"")</f>
        <v/>
      </c>
      <c r="K40" s="154"/>
      <c r="L40" s="155" t="str">
        <f>IFERROR(VLOOKUP(D40,DB!A:I,9,0),"")</f>
        <v/>
      </c>
    </row>
    <row r="41" spans="1:12" ht="15" customHeight="1">
      <c r="A41" s="150"/>
      <c r="B41" s="151" t="str">
        <f>IFERROR(VLOOKUP(D41,DB!A:K,11,0),"")</f>
        <v/>
      </c>
      <c r="C41" s="151"/>
      <c r="D41" s="151"/>
      <c r="E41" s="152"/>
      <c r="F41" s="149"/>
      <c r="G41" s="153">
        <f ca="1">IFERROR(NOW()-F41,"")</f>
        <v>45976.392189814818</v>
      </c>
      <c r="H41" s="149"/>
      <c r="I41" s="151" t="str">
        <f>IFERROR(VLOOKUP(D41,DB!A:F,6,0),"")</f>
        <v/>
      </c>
      <c r="J41" s="151" t="str">
        <f>IFERROR(VLOOKUP(D41,DB!A:G,7,0),"")</f>
        <v/>
      </c>
      <c r="K41" s="154"/>
      <c r="L41" s="155" t="str">
        <f>IFERROR(VLOOKUP(D41,DB!A:I,9,0),"")</f>
        <v/>
      </c>
    </row>
    <row r="42" spans="1:12" ht="15" customHeight="1">
      <c r="A42" s="150"/>
      <c r="B42" s="151" t="str">
        <f>IFERROR(VLOOKUP(D42,DB!A:K,11,0),"")</f>
        <v/>
      </c>
      <c r="C42" s="151"/>
      <c r="D42" s="151"/>
      <c r="E42" s="152"/>
      <c r="F42" s="149"/>
      <c r="G42" s="153">
        <f ca="1">IFERROR(NOW()-F42,"")</f>
        <v>45976.392189814818</v>
      </c>
      <c r="H42" s="149"/>
      <c r="I42" s="151" t="str">
        <f>IFERROR(VLOOKUP(D42,DB!A:F,6,0),"")</f>
        <v/>
      </c>
      <c r="J42" s="151" t="str">
        <f>IFERROR(VLOOKUP(D42,DB!A:G,7,0),"")</f>
        <v/>
      </c>
      <c r="K42" s="154"/>
      <c r="L42" s="155" t="str">
        <f>IFERROR(VLOOKUP(D42,DB!A:I,9,0),"")</f>
        <v/>
      </c>
    </row>
    <row r="43" spans="1:12" ht="15" customHeight="1">
      <c r="A43" s="150"/>
      <c r="B43" s="151" t="str">
        <f>IFERROR(VLOOKUP(D43,DB!A:K,11,0),"")</f>
        <v/>
      </c>
      <c r="C43" s="151"/>
      <c r="D43" s="151"/>
      <c r="E43" s="152"/>
      <c r="F43" s="149"/>
      <c r="G43" s="153">
        <f ca="1">IFERROR(NOW()-F43,"")</f>
        <v>45976.392189814818</v>
      </c>
      <c r="H43" s="149"/>
      <c r="I43" s="151" t="str">
        <f>IFERROR(VLOOKUP(D43,DB!A:F,6,0),"")</f>
        <v/>
      </c>
      <c r="J43" s="151" t="str">
        <f>IFERROR(VLOOKUP(D43,DB!A:G,7,0),"")</f>
        <v/>
      </c>
      <c r="K43" s="154"/>
      <c r="L43" s="155" t="str">
        <f>IFERROR(VLOOKUP(D43,DB!A:I,9,0),"")</f>
        <v/>
      </c>
    </row>
    <row r="44" spans="1:12" ht="15" customHeight="1">
      <c r="A44" s="150"/>
      <c r="B44" s="151" t="str">
        <f>IFERROR(VLOOKUP(D44,DB!A:K,11,0),"")</f>
        <v/>
      </c>
      <c r="C44" s="151"/>
      <c r="D44" s="151"/>
      <c r="E44" s="152"/>
      <c r="F44" s="149"/>
      <c r="G44" s="153">
        <f ca="1">IFERROR(NOW()-F44,"")</f>
        <v>45976.392189814818</v>
      </c>
      <c r="H44" s="149"/>
      <c r="I44" s="151" t="str">
        <f>IFERROR(VLOOKUP(D44,DB!A:F,6,0),"")</f>
        <v/>
      </c>
      <c r="J44" s="151" t="str">
        <f>IFERROR(VLOOKUP(D44,DB!A:G,7,0),"")</f>
        <v/>
      </c>
      <c r="K44" s="154"/>
      <c r="L44" s="155" t="str">
        <f>IFERROR(VLOOKUP(D44,DB!A:I,9,0),"")</f>
        <v/>
      </c>
    </row>
    <row r="45" spans="1:12" ht="15" customHeight="1">
      <c r="A45" s="150"/>
      <c r="B45" s="151" t="str">
        <f>IFERROR(VLOOKUP(D45,DB!A:K,11,0),"")</f>
        <v/>
      </c>
      <c r="C45" s="151"/>
      <c r="D45" s="151"/>
      <c r="E45" s="152"/>
      <c r="F45" s="149"/>
      <c r="G45" s="153">
        <f ca="1">IFERROR(NOW()-F45,"")</f>
        <v>45976.392189814818</v>
      </c>
      <c r="H45" s="149"/>
      <c r="I45" s="151" t="str">
        <f>IFERROR(VLOOKUP(D45,DB!A:F,6,0),"")</f>
        <v/>
      </c>
      <c r="J45" s="151" t="str">
        <f>IFERROR(VLOOKUP(D45,DB!A:G,7,0),"")</f>
        <v/>
      </c>
      <c r="K45" s="154"/>
      <c r="L45" s="155" t="str">
        <f>IFERROR(VLOOKUP(D45,DB!A:I,9,0),"")</f>
        <v/>
      </c>
    </row>
    <row r="46" spans="1:12" ht="15" customHeight="1">
      <c r="A46" s="150"/>
      <c r="B46" s="151" t="str">
        <f>IFERROR(VLOOKUP(D46,DB!A:K,11,0),"")</f>
        <v/>
      </c>
      <c r="C46" s="151"/>
      <c r="D46" s="151"/>
      <c r="E46" s="152"/>
      <c r="F46" s="149"/>
      <c r="G46" s="153">
        <f ca="1">IFERROR(NOW()-F46,"")</f>
        <v>45976.392189814818</v>
      </c>
      <c r="H46" s="149"/>
      <c r="I46" s="151" t="str">
        <f>IFERROR(VLOOKUP(D46,DB!A:F,6,0),"")</f>
        <v/>
      </c>
      <c r="J46" s="151" t="str">
        <f>IFERROR(VLOOKUP(D46,DB!A:G,7,0),"")</f>
        <v/>
      </c>
      <c r="K46" s="154"/>
      <c r="L46" s="155" t="str">
        <f>IFERROR(VLOOKUP(D46,DB!A:I,9,0),"")</f>
        <v/>
      </c>
    </row>
    <row r="47" spans="1:12" ht="15" customHeight="1">
      <c r="A47" s="150"/>
      <c r="B47" s="151" t="str">
        <f>IFERROR(VLOOKUP(D47,DB!A:K,11,0),"")</f>
        <v/>
      </c>
      <c r="C47" s="151"/>
      <c r="D47" s="151"/>
      <c r="E47" s="152"/>
      <c r="F47" s="149"/>
      <c r="G47" s="153">
        <f ca="1">IFERROR(NOW()-F47,"")</f>
        <v>45976.392189814818</v>
      </c>
      <c r="H47" s="149"/>
      <c r="I47" s="151" t="str">
        <f>IFERROR(VLOOKUP(D47,DB!A:F,6,0),"")</f>
        <v/>
      </c>
      <c r="J47" s="151" t="str">
        <f>IFERROR(VLOOKUP(D47,DB!A:G,7,0),"")</f>
        <v/>
      </c>
      <c r="K47" s="154"/>
      <c r="L47" s="155" t="str">
        <f>IFERROR(VLOOKUP(D47,DB!A:I,9,0),"")</f>
        <v/>
      </c>
    </row>
    <row r="48" spans="1:12" ht="15" customHeight="1">
      <c r="A48" s="150"/>
      <c r="B48" s="151" t="str">
        <f>IFERROR(VLOOKUP(D48,DB!A:K,11,0),"")</f>
        <v/>
      </c>
      <c r="C48" s="151"/>
      <c r="D48" s="151"/>
      <c r="E48" s="152"/>
      <c r="F48" s="149"/>
      <c r="G48" s="153">
        <f ca="1">IFERROR(NOW()-F48,"")</f>
        <v>45976.392189814818</v>
      </c>
      <c r="H48" s="149"/>
      <c r="I48" s="151" t="str">
        <f>IFERROR(VLOOKUP(D48,DB!A:F,6,0),"")</f>
        <v/>
      </c>
      <c r="J48" s="151" t="str">
        <f>IFERROR(VLOOKUP(D48,DB!A:G,7,0),"")</f>
        <v/>
      </c>
      <c r="K48" s="154"/>
      <c r="L48" s="155" t="str">
        <f>IFERROR(VLOOKUP(D48,DB!A:I,9,0),"")</f>
        <v/>
      </c>
    </row>
    <row r="49" spans="1:12" ht="15" customHeight="1">
      <c r="A49" s="150"/>
      <c r="B49" s="151" t="str">
        <f>IFERROR(VLOOKUP(D49,DB!A:K,11,0),"")</f>
        <v/>
      </c>
      <c r="C49" s="151"/>
      <c r="D49" s="151"/>
      <c r="E49" s="152"/>
      <c r="F49" s="149"/>
      <c r="G49" s="153">
        <f ca="1">IFERROR(NOW()-F49,"")</f>
        <v>45976.392189814818</v>
      </c>
      <c r="H49" s="149"/>
      <c r="I49" s="151" t="str">
        <f>IFERROR(VLOOKUP(D49,DB!A:F,6,0),"")</f>
        <v/>
      </c>
      <c r="J49" s="151" t="str">
        <f>IFERROR(VLOOKUP(D49,DB!A:G,7,0),"")</f>
        <v/>
      </c>
      <c r="K49" s="154"/>
      <c r="L49" s="155" t="str">
        <f>IFERROR(VLOOKUP(D49,DB!A:I,9,0),"")</f>
        <v/>
      </c>
    </row>
    <row r="50" spans="1:12" ht="15" customHeight="1">
      <c r="A50" s="150"/>
      <c r="B50" s="151" t="str">
        <f>IFERROR(VLOOKUP(D50,DB!A:K,11,0),"")</f>
        <v/>
      </c>
      <c r="C50" s="151"/>
      <c r="D50" s="151"/>
      <c r="E50" s="152"/>
      <c r="F50" s="149"/>
      <c r="G50" s="153">
        <f ca="1">IFERROR(NOW()-F50,"")</f>
        <v>45976.392189814818</v>
      </c>
      <c r="H50" s="149"/>
      <c r="I50" s="151" t="str">
        <f>IFERROR(VLOOKUP(D50,DB!A:F,6,0),"")</f>
        <v/>
      </c>
      <c r="J50" s="151" t="str">
        <f>IFERROR(VLOOKUP(D50,DB!A:G,7,0),"")</f>
        <v/>
      </c>
      <c r="K50" s="154"/>
      <c r="L50" s="155" t="str">
        <f>IFERROR(VLOOKUP(D50,DB!A:I,9,0),"")</f>
        <v/>
      </c>
    </row>
    <row r="51" spans="1:12" ht="15" customHeight="1">
      <c r="A51" s="150"/>
      <c r="B51" s="151" t="str">
        <f>IFERROR(VLOOKUP(D51,DB!A:K,11,0),"")</f>
        <v/>
      </c>
      <c r="C51" s="151"/>
      <c r="D51" s="151"/>
      <c r="E51" s="152"/>
      <c r="F51" s="149"/>
      <c r="G51" s="153">
        <f ca="1">IFERROR(NOW()-F51,"")</f>
        <v>45976.392189814818</v>
      </c>
      <c r="H51" s="149"/>
      <c r="I51" s="151" t="str">
        <f>IFERROR(VLOOKUP(D51,DB!A:F,6,0),"")</f>
        <v/>
      </c>
      <c r="J51" s="151" t="str">
        <f>IFERROR(VLOOKUP(D51,DB!A:G,7,0),"")</f>
        <v/>
      </c>
      <c r="K51" s="154"/>
      <c r="L51" s="155" t="str">
        <f>IFERROR(VLOOKUP(D51,DB!A:I,9,0),"")</f>
        <v/>
      </c>
    </row>
    <row r="52" spans="1:12" ht="15" customHeight="1">
      <c r="A52" s="150"/>
      <c r="B52" s="151" t="str">
        <f>IFERROR(VLOOKUP(D52,DB!A:K,11,0),"")</f>
        <v/>
      </c>
      <c r="C52" s="151"/>
      <c r="D52" s="151"/>
      <c r="E52" s="152"/>
      <c r="F52" s="149"/>
      <c r="G52" s="153">
        <f ca="1">IFERROR(NOW()-F52,"")</f>
        <v>45976.392189814818</v>
      </c>
      <c r="H52" s="149"/>
      <c r="I52" s="151" t="str">
        <f>IFERROR(VLOOKUP(D52,DB!A:F,6,0),"")</f>
        <v/>
      </c>
      <c r="J52" s="151" t="str">
        <f>IFERROR(VLOOKUP(D52,DB!A:G,7,0),"")</f>
        <v/>
      </c>
      <c r="K52" s="154"/>
      <c r="L52" s="155" t="str">
        <f>IFERROR(VLOOKUP(D52,DB!A:I,9,0),"")</f>
        <v/>
      </c>
    </row>
    <row r="53" spans="1:12" ht="15" customHeight="1">
      <c r="A53" s="150"/>
      <c r="B53" s="151" t="str">
        <f>IFERROR(VLOOKUP(D53,DB!A:K,11,0),"")</f>
        <v/>
      </c>
      <c r="C53" s="151"/>
      <c r="D53" s="151"/>
      <c r="E53" s="152"/>
      <c r="F53" s="149"/>
      <c r="G53" s="153">
        <f ca="1">IFERROR(NOW()-F53,"")</f>
        <v>45976.392189814818</v>
      </c>
      <c r="H53" s="149"/>
      <c r="I53" s="151" t="str">
        <f>IFERROR(VLOOKUP(D53,DB!A:F,6,0),"")</f>
        <v/>
      </c>
      <c r="J53" s="151" t="str">
        <f>IFERROR(VLOOKUP(D53,DB!A:G,7,0),"")</f>
        <v/>
      </c>
      <c r="K53" s="154"/>
      <c r="L53" s="155" t="str">
        <f>IFERROR(VLOOKUP(D53,DB!A:I,9,0),"")</f>
        <v/>
      </c>
    </row>
    <row r="54" spans="1:12" ht="15" customHeight="1">
      <c r="A54" s="150"/>
      <c r="B54" s="151" t="str">
        <f>IFERROR(VLOOKUP(D54,DB!A:K,11,0),"")</f>
        <v/>
      </c>
      <c r="C54" s="151"/>
      <c r="D54" s="151"/>
      <c r="E54" s="152"/>
      <c r="F54" s="149"/>
      <c r="G54" s="153">
        <f ca="1">IFERROR(NOW()-F54,"")</f>
        <v>45976.392189814818</v>
      </c>
      <c r="H54" s="149"/>
      <c r="I54" s="151" t="str">
        <f>IFERROR(VLOOKUP(D54,DB!A:F,6,0),"")</f>
        <v/>
      </c>
      <c r="J54" s="151" t="str">
        <f>IFERROR(VLOOKUP(D54,DB!A:G,7,0),"")</f>
        <v/>
      </c>
      <c r="K54" s="154"/>
      <c r="L54" s="155" t="str">
        <f>IFERROR(VLOOKUP(D54,DB!A:I,9,0),"")</f>
        <v/>
      </c>
    </row>
    <row r="55" spans="1:12" ht="15" customHeight="1">
      <c r="A55" s="150"/>
      <c r="B55" s="151" t="str">
        <f>IFERROR(VLOOKUP(D55,DB!A:K,11,0),"")</f>
        <v/>
      </c>
      <c r="C55" s="151"/>
      <c r="D55" s="151"/>
      <c r="E55" s="152"/>
      <c r="F55" s="149"/>
      <c r="G55" s="153">
        <f ca="1">IFERROR(NOW()-F55,"")</f>
        <v>45976.392189814818</v>
      </c>
      <c r="H55" s="149"/>
      <c r="I55" s="151" t="str">
        <f>IFERROR(VLOOKUP(D55,DB!A:F,6,0),"")</f>
        <v/>
      </c>
      <c r="J55" s="151" t="str">
        <f>IFERROR(VLOOKUP(D55,DB!A:G,7,0),"")</f>
        <v/>
      </c>
      <c r="K55" s="154"/>
      <c r="L55" s="155" t="str">
        <f>IFERROR(VLOOKUP(D55,DB!A:I,9,0),"")</f>
        <v/>
      </c>
    </row>
    <row r="56" spans="1:12" ht="15" customHeight="1">
      <c r="A56" s="150"/>
      <c r="B56" s="151" t="str">
        <f>IFERROR(VLOOKUP(D56,DB!A:K,11,0),"")</f>
        <v/>
      </c>
      <c r="C56" s="151"/>
      <c r="D56" s="151"/>
      <c r="E56" s="152"/>
      <c r="F56" s="149"/>
      <c r="G56" s="153">
        <f ca="1">IFERROR(NOW()-F56,"")</f>
        <v>45976.392189814818</v>
      </c>
      <c r="H56" s="149"/>
      <c r="I56" s="151" t="str">
        <f>IFERROR(VLOOKUP(D56,DB!A:F,6,0),"")</f>
        <v/>
      </c>
      <c r="J56" s="151" t="str">
        <f>IFERROR(VLOOKUP(D56,DB!A:G,7,0),"")</f>
        <v/>
      </c>
      <c r="K56" s="154"/>
      <c r="L56" s="155" t="str">
        <f>IFERROR(VLOOKUP(D56,DB!A:I,9,0),"")</f>
        <v/>
      </c>
    </row>
    <row r="57" spans="1:12" ht="15" customHeight="1">
      <c r="A57" s="150"/>
      <c r="B57" s="151" t="str">
        <f>IFERROR(VLOOKUP(D57,DB!A:K,11,0),"")</f>
        <v/>
      </c>
      <c r="C57" s="151"/>
      <c r="D57" s="151"/>
      <c r="E57" s="152"/>
      <c r="F57" s="149"/>
      <c r="G57" s="153">
        <f ca="1">IFERROR(NOW()-F57,"")</f>
        <v>45976.392189814818</v>
      </c>
      <c r="H57" s="149"/>
      <c r="I57" s="151" t="str">
        <f>IFERROR(VLOOKUP(D57,DB!A:F,6,0),"")</f>
        <v/>
      </c>
      <c r="J57" s="151" t="str">
        <f>IFERROR(VLOOKUP(D57,DB!A:G,7,0),"")</f>
        <v/>
      </c>
      <c r="K57" s="154"/>
      <c r="L57" s="155" t="str">
        <f>IFERROR(VLOOKUP(D57,DB!A:I,9,0),"")</f>
        <v/>
      </c>
    </row>
    <row r="58" spans="1:12" ht="15" customHeight="1">
      <c r="A58" s="150"/>
      <c r="B58" s="151" t="str">
        <f>IFERROR(VLOOKUP(D58,DB!A:K,11,0),"")</f>
        <v/>
      </c>
      <c r="C58" s="151"/>
      <c r="D58" s="151"/>
      <c r="E58" s="152"/>
      <c r="F58" s="149"/>
      <c r="G58" s="153">
        <f ca="1">IFERROR(NOW()-F58,"")</f>
        <v>45976.392189814818</v>
      </c>
      <c r="H58" s="149"/>
      <c r="I58" s="151" t="str">
        <f>IFERROR(VLOOKUP(D58,DB!A:F,6,0),"")</f>
        <v/>
      </c>
      <c r="J58" s="151" t="str">
        <f>IFERROR(VLOOKUP(D58,DB!A:G,7,0),"")</f>
        <v/>
      </c>
      <c r="K58" s="154"/>
      <c r="L58" s="155" t="str">
        <f>IFERROR(VLOOKUP(D58,DB!A:I,9,0),"")</f>
        <v/>
      </c>
    </row>
    <row r="59" spans="1:12" ht="15" customHeight="1">
      <c r="A59" s="150"/>
      <c r="B59" s="151" t="str">
        <f>IFERROR(VLOOKUP(D59,DB!A:K,11,0),"")</f>
        <v/>
      </c>
      <c r="C59" s="151"/>
      <c r="D59" s="151"/>
      <c r="E59" s="152"/>
      <c r="F59" s="149"/>
      <c r="G59" s="153">
        <f ca="1">IFERROR(NOW()-F59,"")</f>
        <v>45976.392189814818</v>
      </c>
      <c r="H59" s="149"/>
      <c r="I59" s="151" t="str">
        <f>IFERROR(VLOOKUP(D59,DB!A:F,6,0),"")</f>
        <v/>
      </c>
      <c r="J59" s="151" t="str">
        <f>IFERROR(VLOOKUP(D59,DB!A:G,7,0),"")</f>
        <v/>
      </c>
      <c r="K59" s="154"/>
      <c r="L59" s="155" t="str">
        <f>IFERROR(VLOOKUP(D59,DB!A:I,9,0),"")</f>
        <v/>
      </c>
    </row>
    <row r="60" spans="1:12" ht="15" customHeight="1">
      <c r="A60" s="150"/>
      <c r="B60" s="151" t="str">
        <f>IFERROR(VLOOKUP(D60,DB!A:K,11,0),"")</f>
        <v/>
      </c>
      <c r="C60" s="151"/>
      <c r="D60" s="151"/>
      <c r="E60" s="152"/>
      <c r="F60" s="149"/>
      <c r="G60" s="153">
        <f ca="1">IFERROR(NOW()-F60,"")</f>
        <v>45976.392189814818</v>
      </c>
      <c r="H60" s="149"/>
      <c r="I60" s="151" t="str">
        <f>IFERROR(VLOOKUP(D60,DB!A:F,6,0),"")</f>
        <v/>
      </c>
      <c r="J60" s="151" t="str">
        <f>IFERROR(VLOOKUP(D60,DB!A:G,7,0),"")</f>
        <v/>
      </c>
      <c r="K60" s="154"/>
      <c r="L60" s="155" t="str">
        <f>IFERROR(VLOOKUP(D60,DB!A:I,9,0),"")</f>
        <v/>
      </c>
    </row>
    <row r="61" spans="1:12" ht="15" customHeight="1">
      <c r="A61" s="150"/>
      <c r="B61" s="151" t="str">
        <f>IFERROR(VLOOKUP(D61,DB!A:K,11,0),"")</f>
        <v/>
      </c>
      <c r="C61" s="151"/>
      <c r="D61" s="151"/>
      <c r="E61" s="152"/>
      <c r="F61" s="149"/>
      <c r="G61" s="153">
        <f ca="1">IFERROR(NOW()-F61,"")</f>
        <v>45976.392189814818</v>
      </c>
      <c r="H61" s="149"/>
      <c r="I61" s="151" t="str">
        <f>IFERROR(VLOOKUP(D61,DB!A:F,6,0),"")</f>
        <v/>
      </c>
      <c r="J61" s="151" t="str">
        <f>IFERROR(VLOOKUP(D61,DB!A:G,7,0),"")</f>
        <v/>
      </c>
      <c r="K61" s="154"/>
      <c r="L61" s="155" t="str">
        <f>IFERROR(VLOOKUP(D61,DB!A:I,9,0),"")</f>
        <v/>
      </c>
    </row>
    <row r="62" spans="1:12" ht="15" customHeight="1">
      <c r="A62" s="150"/>
      <c r="B62" s="151" t="str">
        <f>IFERROR(VLOOKUP(D62,DB!A:K,11,0),"")</f>
        <v/>
      </c>
      <c r="C62" s="151"/>
      <c r="D62" s="151"/>
      <c r="E62" s="152"/>
      <c r="F62" s="149"/>
      <c r="G62" s="153">
        <f ca="1">IFERROR(NOW()-F62,"")</f>
        <v>45976.392189814818</v>
      </c>
      <c r="H62" s="149"/>
      <c r="I62" s="151" t="str">
        <f>IFERROR(VLOOKUP(D62,DB!A:F,6,0),"")</f>
        <v/>
      </c>
      <c r="J62" s="151" t="str">
        <f>IFERROR(VLOOKUP(D62,DB!A:G,7,0),"")</f>
        <v/>
      </c>
      <c r="K62" s="154"/>
      <c r="L62" s="155" t="str">
        <f>IFERROR(VLOOKUP(D62,DB!A:I,9,0),"")</f>
        <v/>
      </c>
    </row>
    <row r="63" spans="1:12" ht="15" customHeight="1">
      <c r="A63" s="150"/>
      <c r="B63" s="151" t="str">
        <f>IFERROR(VLOOKUP(D63,DB!A:K,11,0),"")</f>
        <v/>
      </c>
      <c r="C63" s="151"/>
      <c r="D63" s="151"/>
      <c r="E63" s="152"/>
      <c r="F63" s="149"/>
      <c r="G63" s="153">
        <f ca="1">IFERROR(NOW()-F63,"")</f>
        <v>45976.392189814818</v>
      </c>
      <c r="H63" s="149"/>
      <c r="I63" s="151" t="str">
        <f>IFERROR(VLOOKUP(D63,DB!A:F,6,0),"")</f>
        <v/>
      </c>
      <c r="J63" s="151" t="str">
        <f>IFERROR(VLOOKUP(D63,DB!A:G,7,0),"")</f>
        <v/>
      </c>
      <c r="K63" s="154"/>
      <c r="L63" s="155" t="str">
        <f>IFERROR(VLOOKUP(D63,DB!A:I,9,0),"")</f>
        <v/>
      </c>
    </row>
    <row r="64" spans="1:12" ht="15" customHeight="1">
      <c r="A64" s="150"/>
      <c r="B64" s="151" t="str">
        <f>IFERROR(VLOOKUP(D64,DB!A:K,11,0),"")</f>
        <v/>
      </c>
      <c r="C64" s="151"/>
      <c r="D64" s="151"/>
      <c r="E64" s="152"/>
      <c r="F64" s="149"/>
      <c r="G64" s="153">
        <f ca="1">IFERROR(NOW()-F64,"")</f>
        <v>45976.392189814818</v>
      </c>
      <c r="H64" s="149"/>
      <c r="I64" s="151" t="str">
        <f>IFERROR(VLOOKUP(D64,DB!A:F,6,0),"")</f>
        <v/>
      </c>
      <c r="J64" s="151" t="str">
        <f>IFERROR(VLOOKUP(D64,DB!A:G,7,0),"")</f>
        <v/>
      </c>
      <c r="K64" s="154"/>
      <c r="L64" s="155" t="str">
        <f>IFERROR(VLOOKUP(D64,DB!A:I,9,0),"")</f>
        <v/>
      </c>
    </row>
    <row r="65" spans="1:12" ht="15" customHeight="1">
      <c r="A65" s="150"/>
      <c r="B65" s="151" t="str">
        <f>IFERROR(VLOOKUP(D65,DB!A:K,11,0),"")</f>
        <v/>
      </c>
      <c r="C65" s="151"/>
      <c r="D65" s="151"/>
      <c r="E65" s="152"/>
      <c r="F65" s="149"/>
      <c r="G65" s="153">
        <f ca="1">IFERROR(NOW()-F65,"")</f>
        <v>45976.392189814818</v>
      </c>
      <c r="H65" s="149"/>
      <c r="I65" s="151" t="str">
        <f>IFERROR(VLOOKUP(D65,DB!A:F,6,0),"")</f>
        <v/>
      </c>
      <c r="J65" s="151" t="str">
        <f>IFERROR(VLOOKUP(D65,DB!A:G,7,0),"")</f>
        <v/>
      </c>
      <c r="K65" s="154"/>
      <c r="L65" s="155" t="str">
        <f>IFERROR(VLOOKUP(D65,DB!A:I,9,0),"")</f>
        <v/>
      </c>
    </row>
    <row r="66" spans="1:12" ht="15" customHeight="1">
      <c r="A66" s="150"/>
      <c r="B66" s="151" t="str">
        <f>IFERROR(VLOOKUP(D66,DB!A:K,11,0),"")</f>
        <v/>
      </c>
      <c r="C66" s="151"/>
      <c r="D66" s="151"/>
      <c r="E66" s="152"/>
      <c r="F66" s="149"/>
      <c r="G66" s="153">
        <f ca="1">IFERROR(NOW()-F66,"")</f>
        <v>45976.392189814818</v>
      </c>
      <c r="H66" s="149"/>
      <c r="I66" s="151" t="str">
        <f>IFERROR(VLOOKUP(D66,DB!A:F,6,0),"")</f>
        <v/>
      </c>
      <c r="J66" s="151" t="str">
        <f>IFERROR(VLOOKUP(D66,DB!A:G,7,0),"")</f>
        <v/>
      </c>
      <c r="K66" s="154"/>
      <c r="L66" s="155" t="str">
        <f>IFERROR(VLOOKUP(D66,DB!A:I,9,0),"")</f>
        <v/>
      </c>
    </row>
    <row r="67" spans="1:12" ht="15" customHeight="1">
      <c r="A67" s="150"/>
      <c r="B67" s="151" t="str">
        <f>IFERROR(VLOOKUP(D67,DB!A:K,11,0),"")</f>
        <v/>
      </c>
      <c r="C67" s="151"/>
      <c r="D67" s="151"/>
      <c r="E67" s="152"/>
      <c r="F67" s="149"/>
      <c r="G67" s="153">
        <f ca="1">IFERROR(NOW()-F67,"")</f>
        <v>45976.392189814818</v>
      </c>
      <c r="H67" s="149"/>
      <c r="I67" s="151" t="str">
        <f>IFERROR(VLOOKUP(D67,DB!A:F,6,0),"")</f>
        <v/>
      </c>
      <c r="J67" s="151" t="str">
        <f>IFERROR(VLOOKUP(D67,DB!A:G,7,0),"")</f>
        <v/>
      </c>
      <c r="K67" s="154"/>
      <c r="L67" s="155" t="str">
        <f>IFERROR(VLOOKUP(D67,DB!A:I,9,0),"")</f>
        <v/>
      </c>
    </row>
    <row r="68" spans="1:12" ht="15" customHeight="1">
      <c r="A68" s="150"/>
      <c r="B68" s="151" t="str">
        <f>IFERROR(VLOOKUP(D68,DB!A:K,11,0),"")</f>
        <v/>
      </c>
      <c r="C68" s="151"/>
      <c r="D68" s="151"/>
      <c r="E68" s="152"/>
      <c r="F68" s="149"/>
      <c r="G68" s="153">
        <f ca="1">IFERROR(NOW()-F68,"")</f>
        <v>45976.392189814818</v>
      </c>
      <c r="H68" s="149"/>
      <c r="I68" s="151" t="str">
        <f>IFERROR(VLOOKUP(D68,DB!A:F,6,0),"")</f>
        <v/>
      </c>
      <c r="J68" s="151" t="str">
        <f>IFERROR(VLOOKUP(D68,DB!A:G,7,0),"")</f>
        <v/>
      </c>
      <c r="K68" s="154"/>
      <c r="L68" s="155" t="str">
        <f>IFERROR(VLOOKUP(D68,DB!A:I,9,0),"")</f>
        <v/>
      </c>
    </row>
    <row r="69" spans="1:12" ht="15" customHeight="1">
      <c r="A69" s="150"/>
      <c r="B69" s="151" t="str">
        <f>IFERROR(VLOOKUP(D69,DB!A:K,11,0),"")</f>
        <v/>
      </c>
      <c r="C69" s="151"/>
      <c r="D69" s="151"/>
      <c r="E69" s="152"/>
      <c r="F69" s="149"/>
      <c r="G69" s="153">
        <f ca="1">IFERROR(NOW()-F69,"")</f>
        <v>45976.392189814818</v>
      </c>
      <c r="H69" s="149"/>
      <c r="I69" s="151" t="str">
        <f>IFERROR(VLOOKUP(D69,DB!A:F,6,0),"")</f>
        <v/>
      </c>
      <c r="J69" s="151" t="str">
        <f>IFERROR(VLOOKUP(D69,DB!A:G,7,0),"")</f>
        <v/>
      </c>
      <c r="K69" s="154"/>
      <c r="L69" s="155" t="str">
        <f>IFERROR(VLOOKUP(D69,DB!A:I,9,0),"")</f>
        <v/>
      </c>
    </row>
    <row r="70" spans="1:12" ht="15" customHeight="1">
      <c r="A70" s="150"/>
      <c r="B70" s="151" t="str">
        <f>IFERROR(VLOOKUP(D70,DB!A:K,11,0),"")</f>
        <v/>
      </c>
      <c r="C70" s="151"/>
      <c r="D70" s="151"/>
      <c r="E70" s="152"/>
      <c r="F70" s="149"/>
      <c r="G70" s="153">
        <f ca="1">IFERROR(NOW()-F70,"")</f>
        <v>45976.392189814818</v>
      </c>
      <c r="H70" s="149"/>
      <c r="I70" s="151" t="str">
        <f>IFERROR(VLOOKUP(D70,DB!A:F,6,0),"")</f>
        <v/>
      </c>
      <c r="J70" s="151" t="str">
        <f>IFERROR(VLOOKUP(D70,DB!A:G,7,0),"")</f>
        <v/>
      </c>
      <c r="K70" s="154"/>
      <c r="L70" s="155" t="str">
        <f>IFERROR(VLOOKUP(D70,DB!A:I,9,0),"")</f>
        <v/>
      </c>
    </row>
    <row r="71" spans="1:12" ht="15" customHeight="1">
      <c r="A71" s="150"/>
      <c r="B71" s="151" t="str">
        <f>IFERROR(VLOOKUP(D71,DB!A:K,11,0),"")</f>
        <v/>
      </c>
      <c r="C71" s="151"/>
      <c r="D71" s="151"/>
      <c r="E71" s="152"/>
      <c r="F71" s="149"/>
      <c r="G71" s="153">
        <f ca="1">IFERROR(NOW()-F71,"")</f>
        <v>45976.392189814818</v>
      </c>
      <c r="H71" s="149"/>
      <c r="I71" s="151" t="str">
        <f>IFERROR(VLOOKUP(D71,DB!A:F,6,0),"")</f>
        <v/>
      </c>
      <c r="J71" s="151" t="str">
        <f>IFERROR(VLOOKUP(D71,DB!A:G,7,0),"")</f>
        <v/>
      </c>
      <c r="K71" s="154"/>
      <c r="L71" s="155" t="str">
        <f>IFERROR(VLOOKUP(D71,DB!A:I,9,0),"")</f>
        <v/>
      </c>
    </row>
    <row r="72" spans="1:12" ht="15" customHeight="1">
      <c r="A72" s="150"/>
      <c r="B72" s="151" t="str">
        <f>IFERROR(VLOOKUP(D72,DB!A:K,11,0),"")</f>
        <v/>
      </c>
      <c r="C72" s="151"/>
      <c r="D72" s="151"/>
      <c r="E72" s="152"/>
      <c r="F72" s="149"/>
      <c r="G72" s="153">
        <f ca="1">IFERROR(NOW()-F72,"")</f>
        <v>45976.392189814818</v>
      </c>
      <c r="H72" s="149"/>
      <c r="I72" s="151" t="str">
        <f>IFERROR(VLOOKUP(D72,DB!A:F,6,0),"")</f>
        <v/>
      </c>
      <c r="J72" s="151" t="str">
        <f>IFERROR(VLOOKUP(D72,DB!A:G,7,0),"")</f>
        <v/>
      </c>
      <c r="K72" s="154"/>
      <c r="L72" s="155" t="str">
        <f>IFERROR(VLOOKUP(D72,DB!A:I,9,0),"")</f>
        <v/>
      </c>
    </row>
    <row r="73" spans="1:12" ht="15" customHeight="1">
      <c r="A73" s="150"/>
      <c r="B73" s="151" t="str">
        <f>IFERROR(VLOOKUP(D73,DB!A:K,11,0),"")</f>
        <v/>
      </c>
      <c r="C73" s="151"/>
      <c r="D73" s="151"/>
      <c r="E73" s="152"/>
      <c r="F73" s="149"/>
      <c r="G73" s="153">
        <f ca="1">IFERROR(NOW()-F73,"")</f>
        <v>45976.392189814818</v>
      </c>
      <c r="H73" s="149"/>
      <c r="I73" s="151" t="str">
        <f>IFERROR(VLOOKUP(D73,DB!A:F,6,0),"")</f>
        <v/>
      </c>
      <c r="J73" s="151" t="str">
        <f>IFERROR(VLOOKUP(D73,DB!A:G,7,0),"")</f>
        <v/>
      </c>
      <c r="K73" s="154"/>
      <c r="L73" s="155" t="str">
        <f>IFERROR(VLOOKUP(D73,DB!A:I,9,0),"")</f>
        <v/>
      </c>
    </row>
    <row r="74" spans="1:12" ht="15" customHeight="1">
      <c r="A74" s="150"/>
      <c r="B74" s="151" t="str">
        <f>IFERROR(VLOOKUP(D74,DB!A:K,11,0),"")</f>
        <v/>
      </c>
      <c r="C74" s="151"/>
      <c r="D74" s="151"/>
      <c r="E74" s="152"/>
      <c r="F74" s="149"/>
      <c r="G74" s="153">
        <f ca="1">IFERROR(NOW()-F74,"")</f>
        <v>45976.392189814818</v>
      </c>
      <c r="H74" s="149"/>
      <c r="I74" s="151" t="str">
        <f>IFERROR(VLOOKUP(D74,DB!A:F,6,0),"")</f>
        <v/>
      </c>
      <c r="J74" s="151" t="str">
        <f>IFERROR(VLOOKUP(D74,DB!A:G,7,0),"")</f>
        <v/>
      </c>
      <c r="K74" s="154"/>
      <c r="L74" s="155" t="str">
        <f>IFERROR(VLOOKUP(D74,DB!A:I,9,0),"")</f>
        <v/>
      </c>
    </row>
    <row r="75" spans="1:12" ht="15" customHeight="1">
      <c r="A75" s="150"/>
      <c r="B75" s="151" t="str">
        <f>IFERROR(VLOOKUP(D75,DB!A:K,11,0),"")</f>
        <v/>
      </c>
      <c r="C75" s="151"/>
      <c r="D75" s="151"/>
      <c r="E75" s="152"/>
      <c r="F75" s="149"/>
      <c r="G75" s="153">
        <f ca="1">IFERROR(NOW()-F75,"")</f>
        <v>45976.392189814818</v>
      </c>
      <c r="H75" s="149"/>
      <c r="I75" s="151" t="str">
        <f>IFERROR(VLOOKUP(D75,DB!A:F,6,0),"")</f>
        <v/>
      </c>
      <c r="J75" s="151" t="str">
        <f>IFERROR(VLOOKUP(D75,DB!A:G,7,0),"")</f>
        <v/>
      </c>
      <c r="K75" s="154"/>
      <c r="L75" s="155" t="str">
        <f>IFERROR(VLOOKUP(D75,DB!A:I,9,0),"")</f>
        <v/>
      </c>
    </row>
    <row r="76" spans="1:12" ht="15" customHeight="1">
      <c r="A76" s="150"/>
      <c r="B76" s="151" t="str">
        <f>IFERROR(VLOOKUP(D76,DB!A:K,11,0),"")</f>
        <v/>
      </c>
      <c r="C76" s="151"/>
      <c r="D76" s="151"/>
      <c r="E76" s="152"/>
      <c r="F76" s="149"/>
      <c r="G76" s="153">
        <f ca="1">IFERROR(NOW()-F76,"")</f>
        <v>45976.392189814818</v>
      </c>
      <c r="H76" s="149"/>
      <c r="I76" s="151" t="str">
        <f>IFERROR(VLOOKUP(D76,DB!A:F,6,0),"")</f>
        <v/>
      </c>
      <c r="J76" s="151" t="str">
        <f>IFERROR(VLOOKUP(D76,DB!A:G,7,0),"")</f>
        <v/>
      </c>
      <c r="K76" s="154"/>
      <c r="L76" s="155" t="str">
        <f>IFERROR(VLOOKUP(D76,DB!A:I,9,0),"")</f>
        <v/>
      </c>
    </row>
    <row r="77" spans="1:12" ht="15" customHeight="1">
      <c r="A77" s="150"/>
      <c r="B77" s="151" t="str">
        <f>IFERROR(VLOOKUP(D77,DB!A:K,11,0),"")</f>
        <v/>
      </c>
      <c r="C77" s="151"/>
      <c r="D77" s="151"/>
      <c r="E77" s="152"/>
      <c r="F77" s="149"/>
      <c r="G77" s="153">
        <f ca="1">IFERROR(NOW()-F77,"")</f>
        <v>45976.392189814818</v>
      </c>
      <c r="H77" s="149"/>
      <c r="I77" s="151" t="str">
        <f>IFERROR(VLOOKUP(D77,DB!A:F,6,0),"")</f>
        <v/>
      </c>
      <c r="J77" s="151" t="str">
        <f>IFERROR(VLOOKUP(D77,DB!A:G,7,0),"")</f>
        <v/>
      </c>
      <c r="K77" s="154"/>
      <c r="L77" s="155" t="str">
        <f>IFERROR(VLOOKUP(D77,DB!A:I,9,0),"")</f>
        <v/>
      </c>
    </row>
    <row r="78" spans="1:12" ht="15" customHeight="1">
      <c r="A78" s="150"/>
      <c r="B78" s="151" t="str">
        <f>IFERROR(VLOOKUP(D78,DB!A:K,11,0),"")</f>
        <v/>
      </c>
      <c r="C78" s="151"/>
      <c r="D78" s="151"/>
      <c r="E78" s="152"/>
      <c r="F78" s="149"/>
      <c r="G78" s="153">
        <f ca="1">IFERROR(NOW()-F78,"")</f>
        <v>45976.392189814818</v>
      </c>
      <c r="H78" s="149"/>
      <c r="I78" s="151" t="str">
        <f>IFERROR(VLOOKUP(D78,DB!A:F,6,0),"")</f>
        <v/>
      </c>
      <c r="J78" s="151" t="str">
        <f>IFERROR(VLOOKUP(D78,DB!A:G,7,0),"")</f>
        <v/>
      </c>
      <c r="K78" s="154"/>
      <c r="L78" s="155" t="str">
        <f>IFERROR(VLOOKUP(D78,DB!A:I,9,0),"")</f>
        <v/>
      </c>
    </row>
    <row r="79" spans="1:12" ht="15" customHeight="1">
      <c r="A79" s="150"/>
      <c r="B79" s="151" t="str">
        <f>IFERROR(VLOOKUP(D79,DB!A:K,11,0),"")</f>
        <v/>
      </c>
      <c r="C79" s="151"/>
      <c r="D79" s="151"/>
      <c r="E79" s="152"/>
      <c r="F79" s="149"/>
      <c r="G79" s="153">
        <f ca="1">IFERROR(NOW()-F79,"")</f>
        <v>45976.392189814818</v>
      </c>
      <c r="H79" s="149"/>
      <c r="I79" s="151" t="str">
        <f>IFERROR(VLOOKUP(D79,DB!A:F,6,0),"")</f>
        <v/>
      </c>
      <c r="J79" s="151" t="str">
        <f>IFERROR(VLOOKUP(D79,DB!A:G,7,0),"")</f>
        <v/>
      </c>
      <c r="K79" s="154"/>
      <c r="L79" s="155" t="str">
        <f>IFERROR(VLOOKUP(D79,DB!A:I,9,0),"")</f>
        <v/>
      </c>
    </row>
    <row r="80" spans="1:12" ht="15" customHeight="1">
      <c r="A80" s="150"/>
      <c r="B80" s="151" t="str">
        <f>IFERROR(VLOOKUP(D80,DB!A:K,11,0),"")</f>
        <v/>
      </c>
      <c r="C80" s="151"/>
      <c r="D80" s="151"/>
      <c r="E80" s="152"/>
      <c r="F80" s="149"/>
      <c r="G80" s="153">
        <f ca="1">IFERROR(NOW()-F80,"")</f>
        <v>45976.392189814818</v>
      </c>
      <c r="H80" s="149"/>
      <c r="I80" s="151" t="str">
        <f>IFERROR(VLOOKUP(D80,DB!A:F,6,0),"")</f>
        <v/>
      </c>
      <c r="J80" s="151" t="str">
        <f>IFERROR(VLOOKUP(D80,DB!A:G,7,0),"")</f>
        <v/>
      </c>
      <c r="K80" s="154"/>
      <c r="L80" s="155" t="str">
        <f>IFERROR(VLOOKUP(D80,DB!A:I,9,0),"")</f>
        <v/>
      </c>
    </row>
    <row r="81" spans="1:12" ht="15" customHeight="1">
      <c r="A81" s="150"/>
      <c r="B81" s="151" t="str">
        <f>IFERROR(VLOOKUP(D81,DB!A:K,11,0),"")</f>
        <v/>
      </c>
      <c r="C81" s="151"/>
      <c r="D81" s="151"/>
      <c r="E81" s="152"/>
      <c r="F81" s="149"/>
      <c r="G81" s="153">
        <f ca="1">IFERROR(NOW()-F81,"")</f>
        <v>45976.392189814818</v>
      </c>
      <c r="H81" s="149"/>
      <c r="I81" s="151" t="str">
        <f>IFERROR(VLOOKUP(D81,DB!A:F,6,0),"")</f>
        <v/>
      </c>
      <c r="J81" s="151" t="str">
        <f>IFERROR(VLOOKUP(D81,DB!A:G,7,0),"")</f>
        <v/>
      </c>
      <c r="K81" s="154"/>
      <c r="L81" s="155" t="str">
        <f>IFERROR(VLOOKUP(D81,DB!A:I,9,0),"")</f>
        <v/>
      </c>
    </row>
    <row r="82" spans="1:12" ht="15" customHeight="1">
      <c r="A82" s="150"/>
      <c r="B82" s="151" t="str">
        <f>IFERROR(VLOOKUP(D82,DB!A:K,11,0),"")</f>
        <v/>
      </c>
      <c r="C82" s="151"/>
      <c r="D82" s="151"/>
      <c r="E82" s="152"/>
      <c r="F82" s="149"/>
      <c r="G82" s="153">
        <f ca="1">IFERROR(NOW()-F82,"")</f>
        <v>45976.392189814818</v>
      </c>
      <c r="H82" s="149"/>
      <c r="I82" s="151" t="str">
        <f>IFERROR(VLOOKUP(D82,DB!A:F,6,0),"")</f>
        <v/>
      </c>
      <c r="J82" s="151" t="str">
        <f>IFERROR(VLOOKUP(D82,DB!A:G,7,0),"")</f>
        <v/>
      </c>
      <c r="K82" s="154"/>
      <c r="L82" s="155" t="str">
        <f>IFERROR(VLOOKUP(D82,DB!A:I,9,0),"")</f>
        <v/>
      </c>
    </row>
    <row r="83" spans="1:12" ht="15" customHeight="1">
      <c r="A83" s="150"/>
      <c r="B83" s="151" t="str">
        <f>IFERROR(VLOOKUP(D83,DB!A:K,11,0),"")</f>
        <v/>
      </c>
      <c r="C83" s="151"/>
      <c r="D83" s="151"/>
      <c r="E83" s="152"/>
      <c r="F83" s="149"/>
      <c r="G83" s="153">
        <f ca="1">IFERROR(NOW()-F83,"")</f>
        <v>45976.392189814818</v>
      </c>
      <c r="H83" s="149"/>
      <c r="I83" s="151" t="str">
        <f>IFERROR(VLOOKUP(D83,DB!A:F,6,0),"")</f>
        <v/>
      </c>
      <c r="J83" s="151" t="str">
        <f>IFERROR(VLOOKUP(D83,DB!A:G,7,0),"")</f>
        <v/>
      </c>
      <c r="K83" s="154"/>
      <c r="L83" s="155" t="str">
        <f>IFERROR(VLOOKUP(D83,DB!A:I,9,0),"")</f>
        <v/>
      </c>
    </row>
    <row r="84" spans="1:12" ht="15" customHeight="1">
      <c r="A84" s="150"/>
      <c r="B84" s="151" t="str">
        <f>IFERROR(VLOOKUP(D84,DB!A:K,11,0),"")</f>
        <v/>
      </c>
      <c r="C84" s="151"/>
      <c r="D84" s="151"/>
      <c r="E84" s="152"/>
      <c r="F84" s="149"/>
      <c r="G84" s="153">
        <f ca="1">IFERROR(NOW()-F84,"")</f>
        <v>45976.392189814818</v>
      </c>
      <c r="H84" s="149"/>
      <c r="I84" s="151" t="str">
        <f>IFERROR(VLOOKUP(D84,DB!A:F,6,0),"")</f>
        <v/>
      </c>
      <c r="J84" s="151" t="str">
        <f>IFERROR(VLOOKUP(D84,DB!A:G,7,0),"")</f>
        <v/>
      </c>
      <c r="K84" s="154"/>
      <c r="L84" s="155" t="str">
        <f>IFERROR(VLOOKUP(D84,DB!A:I,9,0),"")</f>
        <v/>
      </c>
    </row>
    <row r="85" spans="1:12" ht="15" customHeight="1">
      <c r="A85" s="150"/>
      <c r="B85" s="151" t="str">
        <f>IFERROR(VLOOKUP(D85,DB!A:K,11,0),"")</f>
        <v/>
      </c>
      <c r="C85" s="151"/>
      <c r="D85" s="151"/>
      <c r="E85" s="152"/>
      <c r="F85" s="149"/>
      <c r="G85" s="153">
        <f ca="1">IFERROR(NOW()-F85,"")</f>
        <v>45976.392189814818</v>
      </c>
      <c r="H85" s="149"/>
      <c r="I85" s="151" t="str">
        <f>IFERROR(VLOOKUP(D85,DB!A:F,6,0),"")</f>
        <v/>
      </c>
      <c r="J85" s="151" t="str">
        <f>IFERROR(VLOOKUP(D85,DB!A:G,7,0),"")</f>
        <v/>
      </c>
      <c r="K85" s="154"/>
      <c r="L85" s="155" t="str">
        <f>IFERROR(VLOOKUP(D85,DB!A:I,9,0),"")</f>
        <v/>
      </c>
    </row>
    <row r="86" spans="1:12" ht="15" customHeight="1">
      <c r="A86" s="150"/>
      <c r="B86" s="151" t="str">
        <f>IFERROR(VLOOKUP(D86,DB!A:K,11,0),"")</f>
        <v/>
      </c>
      <c r="C86" s="151"/>
      <c r="D86" s="151"/>
      <c r="E86" s="152"/>
      <c r="F86" s="149"/>
      <c r="G86" s="153">
        <f ca="1">IFERROR(NOW()-F86,"")</f>
        <v>45976.392189814818</v>
      </c>
      <c r="H86" s="149"/>
      <c r="I86" s="151" t="str">
        <f>IFERROR(VLOOKUP(D86,DB!A:F,6,0),"")</f>
        <v/>
      </c>
      <c r="J86" s="151" t="str">
        <f>IFERROR(VLOOKUP(D86,DB!A:G,7,0),"")</f>
        <v/>
      </c>
      <c r="K86" s="154"/>
      <c r="L86" s="155" t="str">
        <f>IFERROR(VLOOKUP(D86,DB!A:I,9,0),"")</f>
        <v/>
      </c>
    </row>
    <row r="87" spans="1:12" ht="15" customHeight="1">
      <c r="A87" s="150"/>
      <c r="B87" s="151" t="str">
        <f>IFERROR(VLOOKUP(D87,DB!A:K,11,0),"")</f>
        <v/>
      </c>
      <c r="C87" s="151"/>
      <c r="D87" s="151"/>
      <c r="E87" s="152"/>
      <c r="F87" s="149"/>
      <c r="G87" s="153">
        <f ca="1">IFERROR(NOW()-F87,"")</f>
        <v>45976.392189814818</v>
      </c>
      <c r="H87" s="149"/>
      <c r="I87" s="151" t="str">
        <f>IFERROR(VLOOKUP(D87,DB!A:F,6,0),"")</f>
        <v/>
      </c>
      <c r="J87" s="151" t="str">
        <f>IFERROR(VLOOKUP(D87,DB!A:G,7,0),"")</f>
        <v/>
      </c>
      <c r="K87" s="154"/>
      <c r="L87" s="155" t="str">
        <f>IFERROR(VLOOKUP(D87,DB!A:I,9,0),"")</f>
        <v/>
      </c>
    </row>
    <row r="88" spans="1:12" ht="15" customHeight="1">
      <c r="A88" s="150"/>
      <c r="B88" s="151" t="str">
        <f>IFERROR(VLOOKUP(D88,DB!A:K,11,0),"")</f>
        <v/>
      </c>
      <c r="C88" s="151"/>
      <c r="D88" s="151"/>
      <c r="E88" s="152"/>
      <c r="F88" s="149"/>
      <c r="G88" s="153">
        <f ca="1">IFERROR(NOW()-F88,"")</f>
        <v>45976.392189814818</v>
      </c>
      <c r="H88" s="149"/>
      <c r="I88" s="151" t="str">
        <f>IFERROR(VLOOKUP(D88,DB!A:F,6,0),"")</f>
        <v/>
      </c>
      <c r="J88" s="151" t="str">
        <f>IFERROR(VLOOKUP(D88,DB!A:G,7,0),"")</f>
        <v/>
      </c>
      <c r="K88" s="154"/>
      <c r="L88" s="155" t="str">
        <f>IFERROR(VLOOKUP(D88,DB!A:I,9,0),"")</f>
        <v/>
      </c>
    </row>
    <row r="89" spans="1:12" ht="15" customHeight="1">
      <c r="A89" s="150"/>
      <c r="B89" s="151" t="str">
        <f>IFERROR(VLOOKUP(D89,DB!A:K,11,0),"")</f>
        <v/>
      </c>
      <c r="C89" s="151"/>
      <c r="D89" s="151"/>
      <c r="E89" s="152"/>
      <c r="F89" s="149"/>
      <c r="G89" s="153">
        <f ca="1">IFERROR(NOW()-F89,"")</f>
        <v>45976.392189814818</v>
      </c>
      <c r="H89" s="149"/>
      <c r="I89" s="151" t="str">
        <f>IFERROR(VLOOKUP(D89,DB!A:F,6,0),"")</f>
        <v/>
      </c>
      <c r="J89" s="151" t="str">
        <f>IFERROR(VLOOKUP(D89,DB!A:G,7,0),"")</f>
        <v/>
      </c>
      <c r="K89" s="154"/>
      <c r="L89" s="155" t="str">
        <f>IFERROR(VLOOKUP(D89,DB!A:I,9,0),"")</f>
        <v/>
      </c>
    </row>
    <row r="90" spans="1:12" ht="15" customHeight="1">
      <c r="A90" s="150"/>
      <c r="B90" s="151" t="str">
        <f>IFERROR(VLOOKUP(D90,DB!A:K,11,0),"")</f>
        <v/>
      </c>
      <c r="C90" s="151"/>
      <c r="D90" s="151"/>
      <c r="E90" s="152"/>
      <c r="F90" s="149"/>
      <c r="G90" s="153">
        <f ca="1">IFERROR(NOW()-F90,"")</f>
        <v>45976.392189814818</v>
      </c>
      <c r="H90" s="149"/>
      <c r="I90" s="151" t="str">
        <f>IFERROR(VLOOKUP(D90,DB!A:F,6,0),"")</f>
        <v/>
      </c>
      <c r="J90" s="151" t="str">
        <f>IFERROR(VLOOKUP(D90,DB!A:G,7,0),"")</f>
        <v/>
      </c>
      <c r="K90" s="154"/>
      <c r="L90" s="155" t="str">
        <f>IFERROR(VLOOKUP(D90,DB!A:I,9,0),"")</f>
        <v/>
      </c>
    </row>
    <row r="91" spans="1:12" ht="15" customHeight="1">
      <c r="A91" s="150"/>
      <c r="B91" s="151" t="str">
        <f>IFERROR(VLOOKUP(D91,DB!A:K,11,0),"")</f>
        <v/>
      </c>
      <c r="C91" s="151"/>
      <c r="D91" s="151"/>
      <c r="E91" s="152"/>
      <c r="F91" s="149"/>
      <c r="G91" s="153">
        <f ca="1">IFERROR(NOW()-F91,"")</f>
        <v>45976.392189814818</v>
      </c>
      <c r="H91" s="149"/>
      <c r="I91" s="151" t="str">
        <f>IFERROR(VLOOKUP(D91,DB!A:F,6,0),"")</f>
        <v/>
      </c>
      <c r="J91" s="151" t="str">
        <f>IFERROR(VLOOKUP(D91,DB!A:G,7,0),"")</f>
        <v/>
      </c>
      <c r="K91" s="154"/>
      <c r="L91" s="155" t="str">
        <f>IFERROR(VLOOKUP(D91,DB!A:I,9,0),"")</f>
        <v/>
      </c>
    </row>
    <row r="92" spans="1:12" ht="15" customHeight="1">
      <c r="A92" s="150"/>
      <c r="B92" s="151" t="str">
        <f>IFERROR(VLOOKUP(D92,DB!A:K,11,0),"")</f>
        <v/>
      </c>
      <c r="C92" s="151"/>
      <c r="D92" s="151"/>
      <c r="E92" s="152"/>
      <c r="F92" s="149"/>
      <c r="G92" s="153">
        <f ca="1">IFERROR(NOW()-F92,"")</f>
        <v>45976.392189814818</v>
      </c>
      <c r="H92" s="149"/>
      <c r="I92" s="151" t="str">
        <f>IFERROR(VLOOKUP(D92,DB!A:F,6,0),"")</f>
        <v/>
      </c>
      <c r="J92" s="151" t="str">
        <f>IFERROR(VLOOKUP(D92,DB!A:G,7,0),"")</f>
        <v/>
      </c>
      <c r="K92" s="154"/>
      <c r="L92" s="155" t="str">
        <f>IFERROR(VLOOKUP(D92,DB!A:I,9,0),"")</f>
        <v/>
      </c>
    </row>
    <row r="93" spans="1:12" ht="15" customHeight="1">
      <c r="A93" s="150"/>
      <c r="B93" s="151" t="str">
        <f>IFERROR(VLOOKUP(D93,DB!A:K,11,0),"")</f>
        <v/>
      </c>
      <c r="C93" s="151"/>
      <c r="D93" s="151"/>
      <c r="E93" s="152"/>
      <c r="F93" s="149"/>
      <c r="G93" s="153">
        <f ca="1">IFERROR(NOW()-F93,"")</f>
        <v>45976.392189814818</v>
      </c>
      <c r="H93" s="149"/>
      <c r="I93" s="151" t="str">
        <f>IFERROR(VLOOKUP(D93,DB!A:F,6,0),"")</f>
        <v/>
      </c>
      <c r="J93" s="151" t="str">
        <f>IFERROR(VLOOKUP(D93,DB!A:G,7,0),"")</f>
        <v/>
      </c>
      <c r="K93" s="154"/>
      <c r="L93" s="155" t="str">
        <f>IFERROR(VLOOKUP(D93,DB!A:I,9,0),"")</f>
        <v/>
      </c>
    </row>
  </sheetData>
  <customSheetViews>
    <customSheetView guid="{F6042A99-DD27-4453-835D-0834D95730CC}" filter="1" showAutoFilter="1">
      <pageMargins left="0" right="0" top="0" bottom="0" header="0" footer="0"/>
      <autoFilter ref="B1:M1" xr:uid="{1F906577-8458-4771-89FB-449DE9EC9942}"/>
    </customSheetView>
  </customSheetViews>
  <dataValidations count="2">
    <dataValidation allowBlank="1" showInputMessage="1" showErrorMessage="1" sqref="E1" xr:uid="{5DBA255D-CDD9-49FB-AD3C-AF70AB4EE696}"/>
    <dataValidation type="list" allowBlank="1" showInputMessage="1" showErrorMessage="1" sqref="E2:E9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5"/>
  <sheetViews>
    <sheetView workbookViewId="0">
      <selection activeCell="D6" sqref="D6"/>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 ca="1" si="0">IFERROR(NOW()-F3,"-")</f>
        <v>151.3923518518568</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c r="B4" s="18" t="str">
        <f>IFERROR(VLOOKUP(D4,DB!A:K,11,0),"")</f>
        <v/>
      </c>
      <c r="C4" s="18"/>
      <c r="D4" s="18"/>
      <c r="E4" s="103"/>
      <c r="F4" s="104"/>
      <c r="G4" s="105">
        <f ca="1">IFERROR(NOW()-F4,"-")</f>
        <v>45976.392189814818</v>
      </c>
      <c r="H4" s="104"/>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ca="1">IFERROR(NOW()-F5,"-")</f>
        <v>45976.392189814818</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ca="1">IFERROR(NOW()-F6,"-")</f>
        <v>45976.392189814818</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ca="1">IFERROR(NOW()-F7,"-")</f>
        <v>45976.392189814818</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45976.392189814818</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45976.392189814818</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45976.392189814818</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45976.392189814818</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45976.392189814818</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45976.392189814818</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45976.392189814818</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45976.392189814818</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45976.392189814818</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45976.392189814818</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45976.392189814818</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45976.392189814818</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45976.392189814818</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45976.392189814818</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45976.392189814818</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45976.392189814818</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45976.392189814818</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45976.392189814818</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45976.392189814818</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45976.392189814818</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45976.392189814818</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45976.392189814818</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45976.392189814818</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ca="1">IFERROR(NOW()-F31,"-")</f>
        <v>45976.392189814818</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ca="1">IFERROR(NOW()-F32,"-")</f>
        <v>45976.392189814818</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ca="1">IFERROR(NOW()-F33,"-")</f>
        <v>45976.392189814818</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ca="1">IFERROR(NOW()-F34,"-")</f>
        <v>45976.392189814818</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27"/>
      <c r="B35" s="128" t="str">
        <f>IFERROR(VLOOKUP(D35,DB!A:K,11,0),"")</f>
        <v/>
      </c>
      <c r="C35" s="128"/>
      <c r="D35" s="128"/>
      <c r="E35" s="129"/>
      <c r="F35" s="130"/>
      <c r="G35" s="131">
        <f ca="1">IFERROR(NOW()-F35,"-")</f>
        <v>45976.392189814818</v>
      </c>
      <c r="H35" s="130"/>
      <c r="I35" s="128" t="str">
        <f>IFERROR(VLOOKUP(D35,DB!A:F,6,0),"")</f>
        <v/>
      </c>
      <c r="J35" s="128" t="str">
        <f>IFERROR(VLOOKUP(D35,DB!A:G,7,0),"")</f>
        <v/>
      </c>
      <c r="K35" s="132"/>
      <c r="L35" s="128" t="str">
        <f>IFERROR(VLOOKUP(D35,DB!A:I,9,0),"")</f>
        <v/>
      </c>
      <c r="M35" s="128"/>
      <c r="N35" s="128"/>
      <c r="O35" s="128"/>
      <c r="P35" s="128"/>
      <c r="Q35" s="128"/>
      <c r="R35" s="128"/>
      <c r="S35" s="128"/>
      <c r="T35" s="128"/>
      <c r="U35" s="128"/>
      <c r="V35" s="128"/>
      <c r="W35" s="128"/>
      <c r="X35" s="128"/>
      <c r="Y35" s="128"/>
      <c r="Z35" s="128"/>
      <c r="AA35" s="128"/>
      <c r="AB35" s="128"/>
      <c r="AC35" s="128"/>
      <c r="AD35" s="128"/>
      <c r="AE35" s="128"/>
      <c r="AF35" s="128"/>
      <c r="AG35" s="128"/>
      <c r="AH35" s="128"/>
      <c r="AI35" s="128"/>
      <c r="AJ35" s="128"/>
      <c r="AK35" s="128"/>
      <c r="AL35" s="128"/>
      <c r="AM35" s="128"/>
      <c r="AN35" s="128"/>
      <c r="AO35" s="128"/>
      <c r="AP35" s="128"/>
      <c r="AQ35" s="128"/>
      <c r="AR35" s="128"/>
      <c r="AS35" s="128"/>
      <c r="AT35" s="128"/>
      <c r="AU35" s="128"/>
      <c r="AV35" s="128"/>
      <c r="AW35" s="128"/>
      <c r="AX35" s="128"/>
      <c r="AY35" s="128"/>
      <c r="AZ35" s="128"/>
      <c r="BA35" s="128"/>
      <c r="BB35" s="128"/>
      <c r="BC35" s="128"/>
      <c r="BD35" s="128"/>
      <c r="BE35" s="128"/>
      <c r="BF35" s="128"/>
      <c r="BG35" s="128"/>
      <c r="BH35" s="128"/>
      <c r="BI35" s="128"/>
      <c r="BJ35" s="128"/>
      <c r="BK35" s="128"/>
      <c r="BL35" s="128"/>
      <c r="BM35" s="128"/>
      <c r="BN35" s="128"/>
      <c r="BO35" s="128"/>
      <c r="BP35" s="128"/>
      <c r="BQ35" s="128"/>
      <c r="BR35" s="128"/>
      <c r="BS35" s="128"/>
      <c r="BT35" s="128"/>
      <c r="BU35" s="128"/>
      <c r="BV35" s="128"/>
      <c r="BW35" s="128"/>
      <c r="BX35" s="128"/>
      <c r="BY35" s="128"/>
      <c r="BZ35" s="128"/>
      <c r="CA35" s="128"/>
      <c r="CB35" s="128"/>
      <c r="CC35" s="128"/>
      <c r="CD35" s="128"/>
      <c r="CE35" s="128"/>
      <c r="CF35" s="128"/>
      <c r="CG35" s="128"/>
      <c r="CH35" s="128"/>
      <c r="CI35" s="128"/>
      <c r="CJ35" s="133"/>
    </row>
  </sheetData>
  <dataValidations count="2">
    <dataValidation allowBlank="1" showInputMessage="1" showErrorMessage="1" sqref="E1" xr:uid="{4D935161-CDD3-4592-B877-3FB59C99E142}"/>
    <dataValidation type="list" allowBlank="1" showInputMessage="1" showErrorMessage="1" sqref="E3:E3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96"/>
  <sheetViews>
    <sheetView workbookViewId="0">
      <selection activeCell="D2" sqref="D2"/>
    </sheetView>
  </sheetViews>
  <sheetFormatPr defaultColWidth="9" defaultRowHeight="15" customHeight="1"/>
  <cols>
    <col min="1" max="1" width="24.5976562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39.1992187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t="shared" ref="G2:G21" ca="1" si="0">IFERROR(NOW()-F2,"-")</f>
        <v>45976.392189814818</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45976.392189814818</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45976.392189814818</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45976.392189814818</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45976.392189814818</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45976.392189814818</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45976.392189814818</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45976.392189814818</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45976.392189814818</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45976.392189814818</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45976.392189814818</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45976.392189814818</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45976.392189814818</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45976.392189814818</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45976.392189814818</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45976.392189814818</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45976.392189814818</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45976.392189814818</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45976.392189814818</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45976.392189814818</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ref="G22:G85" ca="1" si="1">IFERROR(NOW()-F22,"-")</f>
        <v>45976.392189814818</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45976.392189814818</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45976.392189814818</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45976.392189814818</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45976.392189814818</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45976.392189814818</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45976.392189814818</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45976.392189814818</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45976.392189814818</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45976.392189814818</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45976.392189814818</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45976.392189814818</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45976.392189814818</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45976.392189814818</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45976.392189814818</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45976.392189814818</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45976.392189814818</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45976.392189814818</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45976.392189814818</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45976.392189814818</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45976.392189814818</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45976.392189814818</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45976.392189814818</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45976.392189814818</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45976.392189814818</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45976.392189814818</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45976.392189814818</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45976.392189814818</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45976.392189814818</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45976.392189814818</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45976.392189814818</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45976.392189814818</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45976.392189814818</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45976.392189814818</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45976.392189814818</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45976.392189814818</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45976.392189814818</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45976.392189814818</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45976.392189814818</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45976.392189814818</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45976.392189814818</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45976.392189814818</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45976.392189814818</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45976.392189814818</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45976.392189814818</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45976.392189814818</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45976.392189814818</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45976.392189814818</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45976.392189814818</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45976.392189814818</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45976.392189814818</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45976.392189814818</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45976.392189814818</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45976.392189814818</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45976.392189814818</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45976.392189814818</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45976.392189814818</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45976.392189814818</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45976.392189814818</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45976.392189814818</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45976.392189814818</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45976.392189814818</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45976.392189814818</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45976.392189814818</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ref="G86:G149" ca="1" si="2">IFERROR(NOW()-F86,"-")</f>
        <v>45976.392189814818</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45976.392189814818</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45976.392189814818</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45976.392189814818</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45976.392189814818</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45976.392189814818</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45976.392189814818</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45976.392189814818</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45976.392189814818</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45976.392189814818</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45976.392189814818</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45976.392189814818</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45976.392189814818</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45976.392189814818</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45976.392189814818</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45976.392189814818</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45976.392189814818</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45976.392189814818</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45976.392189814818</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45976.392189814818</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45976.392189814818</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45976.392189814818</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45976.392189814818</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45976.392189814818</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45976.392189814818</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45976.392189814818</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45976.392189814818</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45976.392189814818</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45976.392189814818</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45976.392189814818</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45976.392189814818</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45976.392189814818</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45976.392189814818</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45976.392189814818</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45976.392189814818</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45976.392189814818</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45976.392189814818</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45976.392189814818</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45976.392189814818</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45976.392189814818</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45976.392189814818</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45976.392189814818</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45976.392189814818</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45976.392189814818</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45976.392189814818</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45976.392189814818</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45976.392189814818</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45976.392189814818</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45976.392189814818</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45976.392189814818</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45976.392189814818</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45976.392189814818</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45976.392189814818</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45976.392189814818</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45976.392189814818</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45976.392189814818</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45976.392189814818</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45976.392189814818</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45976.392189814818</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45976.392189814818</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45976.392189814818</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45976.392189814818</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45976.392189814818</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45976.392189814818</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ref="G150:G213" ca="1" si="3">IFERROR(NOW()-F150,"-")</f>
        <v>45976.392189814818</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45976.392189814818</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45976.392189814818</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45976.392189814818</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45976.392189814818</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45976.392189814818</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45976.392189814818</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45976.392189814818</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45976.392189814818</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45976.392189814818</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45976.392189814818</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45976.392189814818</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45976.392189814818</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45976.392189814818</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45976.392189814818</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45976.392189814818</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45976.392189814818</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45976.392189814818</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45976.392189814818</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45976.392189814818</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45976.392189814818</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45976.392189814818</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45976.392189814818</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45976.392189814818</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45976.392189814818</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45976.392189814818</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45976.392189814818</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45976.392189814818</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45976.392189814818</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45976.392189814818</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45976.392189814818</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45976.392189814818</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45976.392189814818</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45976.392189814818</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45976.392189814818</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45976.392189814818</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45976.392189814818</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45976.392189814818</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45976.392189814818</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45976.392189814818</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45976.392189814818</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45976.392189814818</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45976.392189814818</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45976.392189814818</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45976.392189814818</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45976.392189814818</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45976.392189814818</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45976.392189814818</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45976.392189814818</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45976.392189814818</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45976.392189814818</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45976.392189814818</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45976.392189814818</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45976.392189814818</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45976.392189814818</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45976.392189814818</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45976.392189814818</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45976.392189814818</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45976.392189814818</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45976.392189814818</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45976.392189814818</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45976.392189814818</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45976.392189814818</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45976.392189814818</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ref="G214:G277" ca="1" si="4">IFERROR(NOW()-F214,"-")</f>
        <v>45976.392189814818</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45976.392189814818</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45976.392189814818</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45976.392189814818</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45976.392189814818</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45976.392189814818</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45976.392189814818</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45976.392189814818</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45976.392189814818</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45976.392189814818</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45976.392189814818</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45976.392189814818</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45976.392189814818</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45976.392189814818</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45976.392189814818</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45976.392189814818</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45976.392189814818</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45976.392189814818</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45976.392189814818</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45976.392189814818</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45976.392189814818</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45976.392189814818</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45976.392189814818</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45976.392189814818</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45976.392189814818</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45976.392189814818</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45976.392189814818</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45976.392189814818</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45976.392189814818</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45976.392189814818</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45976.392189814818</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45976.392189814818</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45976.392189814818</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45976.392189814818</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45976.392189814818</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45976.392189814818</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45976.392189814818</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45976.392189814818</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45976.392189814818</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45976.392189814818</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45976.392189814818</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45976.392189814818</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45976.392189814818</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45976.392189814818</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45976.392189814818</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45976.392189814818</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45976.392189814818</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45976.392189814818</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45976.392189814818</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45976.392189814818</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45976.392189814818</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45976.392189814818</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45976.392189814818</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45976.392189814818</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45976.392189814818</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45976.392189814818</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45976.392189814818</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45976.392189814818</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45976.392189814818</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45976.392189814818</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45976.392189814818</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45976.392189814818</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45976.392189814818</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45976.392189814818</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ref="G278:G341" ca="1" si="5">IFERROR(NOW()-F278,"-")</f>
        <v>45976.392189814818</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45976.392189814818</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45976.392189814818</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45976.392189814818</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45976.392189814818</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45976.392189814818</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45976.392189814818</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45976.392189814818</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45976.392189814818</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45976.392189814818</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45976.392189814818</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45976.392189814818</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45976.392189814818</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45976.392189814818</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45976.392189814818</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45976.392189814818</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45976.392189814818</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45976.392189814818</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45976.392189814818</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45976.392189814818</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45976.392189814818</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45976.392189814818</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45976.392189814818</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45976.392189814818</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45976.392189814818</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45976.392189814818</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45976.392189814818</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45976.392189814818</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45976.392189814818</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45976.392189814818</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45976.392189814818</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45976.392189814818</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45976.392189814818</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45976.392189814818</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45976.392189814818</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45976.392189814818</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45976.392189814818</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45976.392189814818</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45976.392189814818</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45976.392189814818</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45976.392189814818</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45976.392189814818</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45976.392189814818</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45976.392189814818</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45976.392189814818</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45976.392189814818</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45976.392189814818</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45976.392189814818</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45976.392189814818</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45976.392189814818</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45976.392189814818</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45976.392189814818</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45976.392189814818</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45976.392189814818</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45976.392189814818</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45976.392189814818</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45976.392189814818</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45976.392189814818</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45976.392189814818</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45976.392189814818</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45976.392189814818</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45976.392189814818</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45976.392189814818</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45976.392189814818</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ref="G342:G405" ca="1" si="6">IFERROR(NOW()-F342,"-")</f>
        <v>45976.392189814818</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45976.392189814818</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45976.392189814818</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45976.392189814818</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45976.392189814818</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45976.392189814818</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45976.392189814818</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45976.392189814818</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45976.392189814818</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45976.392189814818</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45976.392189814818</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45976.392189814818</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45976.392189814818</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45976.392189814818</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45976.392189814818</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45976.392189814818</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45976.392189814818</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45976.392189814818</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45976.392189814818</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45976.392189814818</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45976.392189814818</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45976.392189814818</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45976.392189814818</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45976.392189814818</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45976.392189814818</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45976.392189814818</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45976.392189814818</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45976.392189814818</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45976.392189814818</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45976.392189814818</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45976.392189814818</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45976.392189814818</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45976.392189814818</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45976.392189814818</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45976.392189814818</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45976.392189814818</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45976.392189814818</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45976.392189814818</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45976.392189814818</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45976.392189814818</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45976.392189814818</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45976.392189814818</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45976.392189814818</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45976.392189814818</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45976.392189814818</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45976.392189814818</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45976.392189814818</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45976.392189814818</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45976.392189814818</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45976.392189814818</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45976.392189814818</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45976.392189814818</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45976.392189814818</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45976.392189814818</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45976.392189814818</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45976.392189814818</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45976.392189814818</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45976.392189814818</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45976.392190046296</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45976.392190046296</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45976.392190046296</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45976.392190046296</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45976.392190046296</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45976.392190046296</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ref="G406:G469" ca="1" si="7">IFERROR(NOW()-F406,"-")</f>
        <v>45976.392190046296</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45976.392190046296</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45976.392190046296</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45976.392190046296</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45976.392190046296</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45976.392190046296</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45976.392190046296</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45976.392190046296</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45976.392190046296</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45976.392190046296</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45976.392190046296</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45976.392190046296</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45976.392190046296</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45976.392190046296</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45976.392190046296</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45976.392190046296</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45976.392190046296</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45976.392190046296</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45976.392190046296</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45976.392190046296</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45976.392190046296</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45976.392190046296</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45976.392190046296</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45976.392190046296</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45976.392190046296</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45976.392190046296</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45976.392190046296</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45976.392190046296</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45976.392190046296</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45976.392190046296</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45976.392190046296</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45976.392190046296</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45976.392190046296</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45976.392190046296</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45976.392190046296</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45976.392190046296</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45976.392190046296</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45976.392190046296</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45976.392190046296</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45976.392190046296</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45976.392190046296</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45976.392190046296</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45976.392190046296</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45976.392190046296</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45976.392190046296</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45976.392190046296</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45976.392190046296</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45976.392190046296</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45976.392190046296</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45976.392190046296</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45976.392190046296</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45976.392190046296</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45976.392190046296</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45976.392190046296</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45976.392190046296</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45976.392190046296</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45976.392190046296</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45976.392190046296</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45976.392190046296</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45976.392190046296</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45976.392190046296</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45976.392190046296</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45976.392190046296</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45976.392190046296</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ref="G470:G533" ca="1" si="8">IFERROR(NOW()-F470,"-")</f>
        <v>45976.392190046296</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45976.392190046296</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45976.392190046296</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45976.392190046296</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45976.392190046296</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45976.392190046296</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45976.392190046296</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45976.392190046296</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45976.392190046296</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45976.392190046296</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45976.392190046296</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45976.392190046296</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45976.392190046296</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45976.392190046296</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45976.392190046296</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45976.392190046296</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45976.392190046296</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45976.392190046296</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45976.392190046296</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45976.392190046296</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45976.392190046296</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45976.392190046296</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45976.392190046296</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45976.392190046296</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45976.392190046296</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45976.392190046296</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45976.392190046296</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45976.392190046296</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45976.392190046296</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45976.392190046296</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45976.392190046296</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45976.392190046296</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45976.392190046296</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45976.392190046296</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45976.392190046296</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45976.392190046296</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45976.392190046296</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45976.392190046296</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45976.392190046296</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45976.392190046296</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45976.392190046296</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45976.392190046296</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45976.392190046296</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45976.392190046296</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45976.392190046296</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45976.392190046296</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45976.392190046296</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45976.392190046296</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45976.392190046296</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45976.392190046296</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45976.392190046296</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45976.392190046296</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45976.392190046296</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45976.392190046296</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45976.392190046296</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45976.392190046296</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45976.392190046296</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45976.392190046296</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45976.392190046296</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45976.392190046296</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45976.392190046296</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45976.392190046296</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45976.392190046296</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45976.392190046296</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ref="G534:G597" ca="1" si="9">IFERROR(NOW()-F534,"-")</f>
        <v>45976.392190046296</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45976.392190046296</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45976.392190046296</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45976.392190046296</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45976.392190046296</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45976.392190046296</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45976.392190046296</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45976.392190046296</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45976.392190046296</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45976.392190046296</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45976.392190046296</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45976.392190046296</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45976.392190046296</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45976.392190046296</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45976.392190046296</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45976.392190046296</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45976.392190046296</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45976.392190046296</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45976.392190046296</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45976.392190046296</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45976.392190046296</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45976.392190046296</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45976.392190046296</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45976.392190046296</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45976.392190046296</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45976.392190046296</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45976.392190046296</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45976.392190046296</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45976.392190046296</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45976.392190046296</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45976.392190046296</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45976.392190046296</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45976.392190046296</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45976.392190046296</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45976.392190046296</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45976.392190046296</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45976.392190046296</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45976.392190046296</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45976.392190046296</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45976.392190046296</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45976.392190046296</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45976.392190046296</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45976.392190046296</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45976.392190046296</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45976.392190046296</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45976.392190046296</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45976.392190046296</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45976.392190046296</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45976.392190046296</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45976.392190046296</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45976.392190046296</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45976.392190046296</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45976.392190046296</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45976.392190046296</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45976.392190046296</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45976.392190046296</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45976.392190046296</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45976.392190046296</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45976.392190046296</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45976.392190046296</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45976.392190046296</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45976.392190046296</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45976.392190046296</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45976.392190046296</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ref="G598:G661" ca="1" si="10">IFERROR(NOW()-F598,"-")</f>
        <v>45976.392190046296</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45976.392190046296</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45976.392190046296</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45976.392190046296</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45976.392190046296</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45976.392190046296</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45976.392190046296</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45976.392190046296</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45976.392190046296</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45976.392190046296</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45976.392190046296</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45976.392190046296</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45976.392190046296</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45976.392190046296</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45976.392190046296</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45976.392190046296</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45976.392190046296</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45976.392190046296</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45976.392190046296</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45976.392190046296</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45976.392190046296</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45976.392190046296</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45976.392190046296</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45976.392190046296</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45976.392190046296</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45976.392190046296</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45976.392190046296</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45976.392190046296</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45976.392190046296</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45976.392190046296</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45976.392190046296</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45976.392190046296</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45976.392190046296</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45976.392190046296</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45976.392190046296</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45976.392190046296</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45976.392190046296</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45976.392190046296</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45976.392190046296</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45976.392190046296</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45976.392190046296</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45976.392190046296</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45976.392190046296</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45976.392190046296</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45976.392190046296</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45976.392190046296</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45976.392190046296</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45976.392190046296</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45976.392190046296</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45976.392190046296</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45976.392190046296</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45976.392190046296</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45976.392190046296</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45976.392190046296</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45976.392190046296</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45976.392190046296</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45976.392190046296</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45976.392190046296</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45976.392190046296</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45976.392190046296</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45976.392190046296</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45976.392190046296</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45976.392190046296</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45976.392190046296</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ref="G662:G725" ca="1" si="11">IFERROR(NOW()-F662,"-")</f>
        <v>45976.392190046296</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45976.392190046296</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45976.392190046296</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45976.392190046296</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45976.392190046296</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45976.392190046296</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45976.392190046296</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45976.392190046296</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45976.392190046296</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45976.392190046296</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45976.392190046296</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45976.392190046296</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45976.392190046296</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45976.392190046296</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45976.392190046296</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45976.392190046296</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45976.392190046296</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45976.392190046296</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45976.392190046296</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45976.392190046296</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45976.392190046296</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45976.392190046296</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45976.392190046296</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45976.392190046296</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45976.392190046296</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45976.392190046296</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45976.392190046296</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45976.392190046296</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45976.392190046296</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45976.392190046296</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45976.392190046296</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45976.392190046296</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45976.392190046296</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45976.392190046296</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45976.392190046296</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45976.392190046296</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45976.392190046296</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45976.392190046296</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45976.392190046296</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45976.392190046296</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45976.392190046296</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45976.392190046296</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45976.392190046296</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45976.392190046296</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45976.392190046296</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45976.392190046296</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45976.392190046296</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45976.392190046296</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45976.392190046296</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45976.392190046296</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45976.392190046296</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45976.392190046296</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45976.392190046296</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45976.392190046296</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45976.392190046296</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45976.392190046296</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45976.392190046296</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45976.392190046296</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45976.392190046296</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45976.392190046296</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45976.392190046296</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45976.392190046296</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45976.392190046296</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45976.392190046296</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ref="G726:G789" ca="1" si="12">IFERROR(NOW()-F726,"-")</f>
        <v>45976.392190046296</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45976.392190046296</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45976.392190046296</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45976.392190046296</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45976.392190046296</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45976.392190046296</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45976.392190046296</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45976.392190046296</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45976.392190046296</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45976.392190046296</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45976.392190046296</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45976.392190046296</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45976.392190046296</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45976.392190046296</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45976.392190046296</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45976.392190046296</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45976.392190046296</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45976.392190046296</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45976.392190046296</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45976.392190046296</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45976.392190046296</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45976.392190046296</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45976.392190046296</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45976.392190046296</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45976.392190046296</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45976.392190046296</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45976.392190046296</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45976.392190046296</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45976.392190046296</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45976.392190046296</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45976.392190046296</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45976.392190046296</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45976.392190046296</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45976.392190046296</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45976.392190046296</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45976.392190046296</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45976.392190046296</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45976.392190046296</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45976.392190046296</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45976.392190046296</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45976.392190046296</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45976.392190046296</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45976.392190046296</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45976.392190046296</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45976.392190046296</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45976.392190046296</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45976.392190046296</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45976.392190046296</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45976.392190046296</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45976.392190046296</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45976.392190046296</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45976.392190046296</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45976.392190046296</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45976.392190046296</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45976.392190046296</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45976.392190046296</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45976.392190046296</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45976.392190046296</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45976.392190046296</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45976.392190046296</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45976.392190046296</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45976.392190046296</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45976.392190046296</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45976.392190046296</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ref="G790:G853" ca="1" si="13">IFERROR(NOW()-F790,"-")</f>
        <v>45976.392190046296</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45976.392190046296</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45976.392190046296</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45976.392190046296</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45976.392190046296</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45976.392190046296</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45976.392190046296</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45976.392190046296</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45976.392190046296</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45976.392190046296</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45976.392190046296</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45976.392190046296</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45976.392190046296</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45976.392190046296</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45976.392190046296</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45976.392190046296</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45976.392190046296</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45976.392190046296</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45976.392190046296</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45976.392190046296</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45976.392190046296</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45976.392190046296</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45976.392190046296</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45976.392190046296</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45976.392190046296</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45976.392190046296</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45976.392190046296</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45976.392190046296</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45976.392190046296</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45976.392190046296</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45976.392190046296</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45976.392190046296</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45976.392190046296</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45976.392190046296</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45976.392190046296</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45976.392190046296</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45976.392190046296</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45976.392190046296</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45976.392190046296</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45976.392190046296</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45976.392190046296</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45976.392190046296</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45976.392190046296</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45976.392190046296</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45976.392190046296</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45976.392190046296</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45976.392190046296</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45976.392190046296</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45976.392190046296</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45976.392190046296</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45976.392190046296</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45976.392190046296</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45976.392190046296</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45976.392190046296</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45976.392190046296</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45976.392190046296</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45976.392190046296</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45976.392190046296</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45976.392190046296</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45976.392190046296</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45976.392190046296</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45976.392190046296</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45976.392190046296</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45976.392190046296</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ref="G854:G917" ca="1" si="14">IFERROR(NOW()-F854,"-")</f>
        <v>45976.392190046296</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45976.392190046296</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45976.392190046296</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45976.392190046296</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45976.392190046296</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45976.392190046296</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45976.392190046296</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45976.392190046296</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45976.392190046296</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45976.392190046296</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45976.392190046296</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45976.392190046296</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45976.392190046296</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45976.392190046296</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45976.392190046296</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45976.392190046296</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45976.392190046296</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45976.392190046296</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45976.392190046296</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45976.392190046296</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45976.392190046296</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45976.392190046296</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45976.392190046296</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45976.392190046296</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45976.392190046296</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45976.392190046296</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45976.392190046296</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45976.392190046296</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45976.392190046296</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45976.392190046296</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45976.392190046296</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45976.392190046296</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45976.392190046296</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45976.392190046296</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45976.392190046296</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45976.392190046296</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45976.392190046296</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45976.392190046296</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45976.392190046296</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45976.392190046296</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45976.392190046296</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45976.392190046296</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45976.392190046296</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45976.392190046296</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45976.392190046296</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45976.392190046296</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45976.392190046296</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45976.392190046296</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45976.392190046296</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45976.392190046296</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45976.392190046296</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45976.392190046296</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45976.392190046296</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45976.392190046296</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45976.392190046296</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45976.392190046296</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45976.392190046296</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45976.392190046296</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45976.392190046296</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45976.392190046296</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45976.392190046296</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45976.392190046296</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45976.392190046296</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45976.392190046296</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ref="G918:G981" ca="1" si="15">IFERROR(NOW()-F918,"-")</f>
        <v>45976.392190046296</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45976.392190046296</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45976.392190046296</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45976.392190046296</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45976.392190046296</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45976.392190046296</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45976.392190046296</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45976.392190046296</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45976.392190046296</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45976.392190046296</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45976.392190046296</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45976.392190046296</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45976.392190046296</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45976.392190046296</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45976.392190046296</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45976.392190046296</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45976.392190046296</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45976.392190046296</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45976.392190046296</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45976.392190046296</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45976.392190046296</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45976.392190046296</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45976.392190046296</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45976.392190046296</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45976.392190046296</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45976.392190046296</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45976.392190046296</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45976.392190046296</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45976.392190046296</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45976.392190046296</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45976.392190046296</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45976.392190046296</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45976.392190046296</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45976.392190046296</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45976.392190046296</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45976.392190046296</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45976.392190046296</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45976.392190046296</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45976.392190046296</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45976.392190046296</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45976.392190046296</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45976.392190046296</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45976.392190046296</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45976.392190046296</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45976.392190046296</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45976.392190046296</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45976.392190046296</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45976.392190046296</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45976.392190046296</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45976.392190046296</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45976.392190046296</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45976.392190046296</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45976.392190046296</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45976.392190046296</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45976.392190046296</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45976.392190046296</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45976.392190046296</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45976.392190046296</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45976.392190046296</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45976.392190046296</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45976.392190046296</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45976.392190046296</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45976.392190046296</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5"/>
        <v>45976.392190046296</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ref="G982:G996" ca="1" si="16">IFERROR(NOW()-F982,"-")</f>
        <v>45976.392190046296</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45976.392190046296</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45976.392190046296</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45976.392190046296</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45976.392190046296</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45976.392190046296</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45976.392190046296</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45976.392190046296</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45976.392190046296</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45976.392190046296</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45976.392190046296</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45976.392190046296</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45976.392190046296</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45976.392190046296</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45976.392190046296</v>
      </c>
      <c r="H996" s="22"/>
      <c r="I996" s="19" t="str">
        <f>IFERROR(VLOOKUP(D996,DB!A:F,6,0),"")</f>
        <v/>
      </c>
      <c r="J996" s="18" t="str">
        <f>IFERROR(VLOOKUP(D996,DB!A:G,7,0),"")</f>
        <v/>
      </c>
      <c r="K996" s="45"/>
      <c r="L996" s="23" t="str">
        <f>IFERROR(VLOOKUP(D996,DB!A:I,9,0),"")</f>
        <v/>
      </c>
    </row>
  </sheetData>
  <dataValidations count="2">
    <dataValidation allowBlank="1" showInputMessage="1" showErrorMessage="1" sqref="E1" xr:uid="{5914219A-CB83-432D-936A-CC0CB6F3982A}"/>
    <dataValidation type="list" allowBlank="1" showInputMessage="1" showErrorMessage="1" sqref="E2:E99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01"/>
  <sheetViews>
    <sheetView tabSelected="1" workbookViewId="0">
      <selection activeCell="D32" sqref="D32"/>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39105</v>
      </c>
      <c r="B2" s="92" t="str">
        <f>IFERROR(VLOOKUP(D2,DB!A:K,11,0),"")</f>
        <v>R4</v>
      </c>
      <c r="C2" s="94">
        <v>1</v>
      </c>
      <c r="D2" s="92" t="s">
        <v>35092</v>
      </c>
      <c r="E2" s="95" t="s">
        <v>39021</v>
      </c>
      <c r="F2" s="96">
        <v>45703.480717592596</v>
      </c>
      <c r="G2" s="97">
        <f t="shared" ref="G2" ca="1" si="0">IFERROR(NOW()-F2,"")</f>
        <v>272.91147222222207</v>
      </c>
      <c r="H2" s="96">
        <v>45703.474768518521</v>
      </c>
      <c r="I2" s="96" t="str">
        <f>IFERROR(VLOOKUP(D2,DB!A:F,6,0),"")</f>
        <v>SCECO</v>
      </c>
      <c r="J2" s="96" t="str">
        <f>IFERROR(VLOOKUP(D2,DB!A:G,7,0),"")</f>
        <v>Dead</v>
      </c>
      <c r="K2" s="98" t="s">
        <v>39106</v>
      </c>
      <c r="L2" s="92" t="str">
        <f>IFERROR(VLOOKUP(D2,DB!A:I,9,0),"")</f>
        <v>Latis</v>
      </c>
    </row>
    <row r="3" spans="1:16" ht="15" customHeight="1">
      <c r="A3" s="135" t="s">
        <v>39107</v>
      </c>
      <c r="B3" s="135" t="str">
        <f>IFERROR(VLOOKUP(D3,DB!A:K,11,0),"")</f>
        <v>R4</v>
      </c>
      <c r="C3" s="94">
        <v>1</v>
      </c>
      <c r="D3" s="92" t="s">
        <v>36421</v>
      </c>
      <c r="E3" s="95" t="s">
        <v>39021</v>
      </c>
      <c r="F3" s="96">
        <v>45975.803229166668</v>
      </c>
      <c r="G3" s="97">
        <f ca="1">IFERROR(NOW()-F3,"")</f>
        <v>0.58896064815053251</v>
      </c>
      <c r="H3" s="96">
        <v>45975.787465277775</v>
      </c>
      <c r="I3" s="135" t="str">
        <f>IFERROR(VLOOKUP(D3,DB!A:F,6,0),"")</f>
        <v>Generator-SG</v>
      </c>
      <c r="J3" s="135" t="str">
        <f>IFERROR(VLOOKUP(D3,DB!A:G,7,0),"")</f>
        <v>No BB Shifted</v>
      </c>
      <c r="K3" s="98" t="s">
        <v>39108</v>
      </c>
      <c r="L3" s="92" t="str">
        <f>IFERROR(VLOOKUP(D3,DB!A:I,9,0),"")</f>
        <v>Latis</v>
      </c>
    </row>
    <row r="4" spans="1:16" ht="15" customHeight="1">
      <c r="A4" s="135" t="s">
        <v>39109</v>
      </c>
      <c r="B4" s="135" t="str">
        <f>IFERROR(VLOOKUP(D4,DB!A:K,11,0),"")</f>
        <v>R4</v>
      </c>
      <c r="C4" s="94">
        <v>5</v>
      </c>
      <c r="D4" s="92" t="s">
        <v>31855</v>
      </c>
      <c r="E4" s="95" t="s">
        <v>39021</v>
      </c>
      <c r="F4" s="96">
        <v>45975.929351851853</v>
      </c>
      <c r="G4" s="97">
        <f ca="1">IFERROR(NOW()-F4,"")</f>
        <v>0.4628379629648407</v>
      </c>
      <c r="H4" s="96">
        <v>45975.921527777777</v>
      </c>
      <c r="I4" s="135" t="str">
        <f>IFERROR(VLOOKUP(D4,DB!A:F,6,0),"")</f>
        <v>SCECO</v>
      </c>
      <c r="J4" s="135" t="str">
        <f>IFERROR(VLOOKUP(D4,DB!A:G,7,0),"")</f>
        <v>Dead</v>
      </c>
      <c r="K4" s="98" t="s">
        <v>39110</v>
      </c>
      <c r="L4" s="92" t="str">
        <f>IFERROR(VLOOKUP(D4,DB!A:I,9,0),"")</f>
        <v>Latis</v>
      </c>
    </row>
    <row r="5" spans="1:16" ht="15" customHeight="1">
      <c r="A5" s="135" t="s">
        <v>39111</v>
      </c>
      <c r="B5" s="135" t="str">
        <f>IFERROR(VLOOKUP(D5,DB!A:K,11,0),"")</f>
        <v>R4</v>
      </c>
      <c r="C5" s="94">
        <v>1</v>
      </c>
      <c r="D5" s="92" t="s">
        <v>35964</v>
      </c>
      <c r="E5" s="95" t="s">
        <v>39021</v>
      </c>
      <c r="F5" s="96">
        <v>45976.18476851852</v>
      </c>
      <c r="G5" s="97">
        <f ca="1">IFERROR(NOW()-F5,"")</f>
        <v>0.20742129629798001</v>
      </c>
      <c r="H5" s="96">
        <v>45976.176817129628</v>
      </c>
      <c r="I5" s="135" t="str">
        <f>IFERROR(VLOOKUP(D5,DB!A:F,6,0),"")</f>
        <v>SCECO</v>
      </c>
      <c r="J5" s="135" t="str">
        <f>IFERROR(VLOOKUP(D5,DB!A:G,7,0),"")</f>
        <v>Dead</v>
      </c>
      <c r="K5" s="98" t="s">
        <v>39112</v>
      </c>
      <c r="L5" s="92" t="str">
        <f>IFERROR(VLOOKUP(D5,DB!A:I,9,0),"")</f>
        <v>Latis</v>
      </c>
    </row>
    <row r="6" spans="1:16" ht="15" customHeight="1">
      <c r="A6" s="135" t="s">
        <v>39113</v>
      </c>
      <c r="B6" s="135" t="str">
        <f>IFERROR(VLOOKUP(D6,DB!A:K,11,0),"")</f>
        <v>R4</v>
      </c>
      <c r="C6" s="94">
        <v>1</v>
      </c>
      <c r="D6" s="92" t="s">
        <v>36861</v>
      </c>
      <c r="E6" s="95" t="s">
        <v>39021</v>
      </c>
      <c r="F6" s="96"/>
      <c r="G6" s="97">
        <f ca="1">IFERROR(NOW()-F6,"")</f>
        <v>45976.392189814818</v>
      </c>
      <c r="H6" s="96">
        <v>45976.282638888886</v>
      </c>
      <c r="I6" s="135" t="str">
        <f>IFERROR(VLOOKUP(D6,DB!A:F,6,0),"")</f>
        <v>SCECO</v>
      </c>
      <c r="J6" s="135" t="str">
        <f>IFERROR(VLOOKUP(D6,DB!A:G,7,0),"")</f>
        <v>Dead</v>
      </c>
      <c r="K6" s="98" t="s">
        <v>39114</v>
      </c>
      <c r="L6" s="92" t="str">
        <f>IFERROR(VLOOKUP(D6,DB!A:I,9,0),"")</f>
        <v>Latis</v>
      </c>
    </row>
    <row r="7" spans="1:16" ht="15" customHeight="1">
      <c r="A7" s="135" t="s">
        <v>39115</v>
      </c>
      <c r="B7" s="135" t="str">
        <f>IFERROR(VLOOKUP(D7,DB!A:K,11,0),"")</f>
        <v>R4</v>
      </c>
      <c r="C7" s="94">
        <v>1</v>
      </c>
      <c r="D7" s="92" t="s">
        <v>32088</v>
      </c>
      <c r="E7" s="95" t="s">
        <v>39021</v>
      </c>
      <c r="F7" s="96">
        <v>45976.283148148148</v>
      </c>
      <c r="G7" s="97">
        <f ca="1">IFERROR(NOW()-F7,"")</f>
        <v>0.10904166667023674</v>
      </c>
      <c r="H7" s="96">
        <v>45976.277083333334</v>
      </c>
      <c r="I7" s="135" t="str">
        <f>IFERROR(VLOOKUP(D7,DB!A:F,6,0),"")</f>
        <v>SCECO</v>
      </c>
      <c r="J7" s="135" t="str">
        <f>IFERROR(VLOOKUP(D7,DB!A:G,7,0),"")</f>
        <v>Dead</v>
      </c>
      <c r="K7" s="98" t="s">
        <v>39116</v>
      </c>
      <c r="L7" s="92" t="str">
        <f>IFERROR(VLOOKUP(D7,DB!A:I,9,0),"")</f>
        <v>Latis</v>
      </c>
    </row>
    <row r="8" spans="1:16" ht="15" customHeight="1">
      <c r="A8" s="135"/>
      <c r="B8" s="135" t="str">
        <f>IFERROR(VLOOKUP(D8,DB!A:K,11,0),"")</f>
        <v/>
      </c>
      <c r="C8" s="94"/>
      <c r="D8" s="92"/>
      <c r="E8" s="95"/>
      <c r="F8" s="96"/>
      <c r="G8" s="97">
        <f ca="1">IFERROR(NOW()-F8,"")</f>
        <v>45976.392189814818</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45976.392189814818</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45976.392189814818</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45976.392189814818</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45976.392189814818</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45976.392189814818</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45976.392189814818</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45976.392189814818</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45976.392189814818</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45976.392189814818</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45976.392189814818</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45976.392189814818</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45976.392189814818</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45976.392189814818</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45976.392189814818</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45976.392189814818</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45976.392189814818</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45976.392189814818</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45976.392189814818</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45976.392189814818</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45976.392189814818</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45976.392189814818</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45976.392189814818</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45976.392189814818</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45976.392189814818</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45976.392189814818</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45976.392189814818</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45976.392189814818</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45976.392189814818</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45976.392189814818</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45976.392189814818</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45976.392189814818</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45976.392189814818</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97">
        <f ca="1">IFERROR(NOW()-F41,"")</f>
        <v>45976.392189814818</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97">
        <f ca="1">IFERROR(NOW()-F42,"")</f>
        <v>45976.392189814818</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97">
        <f ca="1">IFERROR(NOW()-F43,"")</f>
        <v>45976.392189814818</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97">
        <f ca="1">IFERROR(NOW()-F44,"")</f>
        <v>45976.392189814818</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97">
        <f ca="1">IFERROR(NOW()-F45,"")</f>
        <v>45976.392189814818</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97">
        <f ca="1">IFERROR(NOW()-F46,"")</f>
        <v>45976.392189814818</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97">
        <f ca="1">IFERROR(NOW()-F47,"")</f>
        <v>45976.392189814818</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97">
        <f ca="1">IFERROR(NOW()-F48,"")</f>
        <v>45976.392189814818</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97">
        <f ca="1">IFERROR(NOW()-F49,"")</f>
        <v>45976.392189814818</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97">
        <f ca="1">IFERROR(NOW()-F50,"")</f>
        <v>45976.392189814818</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97">
        <f ca="1">IFERROR(NOW()-F51,"")</f>
        <v>45976.392189814818</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97">
        <f ca="1">IFERROR(NOW()-F52,"")</f>
        <v>45976.392189814818</v>
      </c>
      <c r="H52" s="96"/>
      <c r="I52" s="135" t="str">
        <f>IFERROR(VLOOKUP(D52,DB!A:F,6,0),"")</f>
        <v/>
      </c>
      <c r="J52" s="135" t="str">
        <f>IFERROR(VLOOKUP(D52,DB!A:G,7,0),"")</f>
        <v/>
      </c>
      <c r="K52" s="98"/>
      <c r="L52" s="92" t="str">
        <f>IFERROR(VLOOKUP(D52,DB!A:I,9,0),"")</f>
        <v/>
      </c>
    </row>
    <row r="53" spans="1:12" ht="15" customHeight="1">
      <c r="A53" s="135"/>
      <c r="B53" s="135" t="str">
        <f>IFERROR(VLOOKUP(D53,DB!A:K,11,0),"")</f>
        <v/>
      </c>
      <c r="C53" s="94"/>
      <c r="D53" s="92"/>
      <c r="E53" s="95"/>
      <c r="F53" s="96"/>
      <c r="G53" s="97">
        <f ca="1">IFERROR(NOW()-F53,"")</f>
        <v>45976.392189814818</v>
      </c>
      <c r="H53" s="96"/>
      <c r="I53" s="135" t="str">
        <f>IFERROR(VLOOKUP(D53,DB!A:F,6,0),"")</f>
        <v/>
      </c>
      <c r="J53" s="135" t="str">
        <f>IFERROR(VLOOKUP(D53,DB!A:G,7,0),"")</f>
        <v/>
      </c>
      <c r="K53" s="98"/>
      <c r="L53" s="92" t="str">
        <f>IFERROR(VLOOKUP(D53,DB!A:I,9,0),"")</f>
        <v/>
      </c>
    </row>
    <row r="54" spans="1:12" ht="15" customHeight="1">
      <c r="A54" s="135"/>
      <c r="B54" s="135" t="str">
        <f>IFERROR(VLOOKUP(D54,DB!A:K,11,0),"")</f>
        <v/>
      </c>
      <c r="C54" s="94"/>
      <c r="D54" s="92"/>
      <c r="E54" s="95"/>
      <c r="F54" s="96"/>
      <c r="G54" s="97">
        <f ca="1">IFERROR(NOW()-F54,"")</f>
        <v>45976.392189814818</v>
      </c>
      <c r="H54" s="96"/>
      <c r="I54" s="135" t="str">
        <f>IFERROR(VLOOKUP(D54,DB!A:F,6,0),"")</f>
        <v/>
      </c>
      <c r="J54" s="135" t="str">
        <f>IFERROR(VLOOKUP(D54,DB!A:G,7,0),"")</f>
        <v/>
      </c>
      <c r="K54" s="98"/>
      <c r="L54" s="92" t="str">
        <f>IFERROR(VLOOKUP(D54,DB!A:I,9,0),"")</f>
        <v/>
      </c>
    </row>
    <row r="55" spans="1:12" ht="15" customHeight="1">
      <c r="A55" s="135"/>
      <c r="B55" s="135" t="str">
        <f>IFERROR(VLOOKUP(D55,DB!A:K,11,0),"")</f>
        <v/>
      </c>
      <c r="C55" s="94"/>
      <c r="D55" s="92"/>
      <c r="E55" s="95"/>
      <c r="F55" s="96"/>
      <c r="G55" s="97">
        <f ca="1">IFERROR(NOW()-F55,"")</f>
        <v>45976.392189814818</v>
      </c>
      <c r="H55" s="96"/>
      <c r="I55" s="135" t="str">
        <f>IFERROR(VLOOKUP(D55,DB!A:F,6,0),"")</f>
        <v/>
      </c>
      <c r="J55" s="135" t="str">
        <f>IFERROR(VLOOKUP(D55,DB!A:G,7,0),"")</f>
        <v/>
      </c>
      <c r="K55" s="98"/>
      <c r="L55" s="92" t="str">
        <f>IFERROR(VLOOKUP(D55,DB!A:I,9,0),"")</f>
        <v/>
      </c>
    </row>
    <row r="56" spans="1:12" ht="15" customHeight="1">
      <c r="A56" s="135"/>
      <c r="B56" s="135" t="str">
        <f>IFERROR(VLOOKUP(D56,DB!A:K,11,0),"")</f>
        <v/>
      </c>
      <c r="C56" s="94"/>
      <c r="D56" s="92"/>
      <c r="E56" s="95"/>
      <c r="F56" s="96"/>
      <c r="G56" s="97">
        <f ca="1">IFERROR(NOW()-F56,"")</f>
        <v>45976.392189814818</v>
      </c>
      <c r="H56" s="96"/>
      <c r="I56" s="135" t="str">
        <f>IFERROR(VLOOKUP(D56,DB!A:F,6,0),"")</f>
        <v/>
      </c>
      <c r="J56" s="135" t="str">
        <f>IFERROR(VLOOKUP(D56,DB!A:G,7,0),"")</f>
        <v/>
      </c>
      <c r="K56" s="98"/>
      <c r="L56" s="92" t="str">
        <f>IFERROR(VLOOKUP(D56,DB!A:I,9,0),"")</f>
        <v/>
      </c>
    </row>
    <row r="57" spans="1:12" ht="15" customHeight="1">
      <c r="A57" s="135"/>
      <c r="B57" s="135" t="str">
        <f>IFERROR(VLOOKUP(D57,DB!A:K,11,0),"")</f>
        <v/>
      </c>
      <c r="C57" s="94"/>
      <c r="D57" s="92"/>
      <c r="E57" s="95"/>
      <c r="F57" s="96"/>
      <c r="G57" s="97">
        <f ca="1">IFERROR(NOW()-F57,"")</f>
        <v>45976.392189814818</v>
      </c>
      <c r="H57" s="96"/>
      <c r="I57" s="135" t="str">
        <f>IFERROR(VLOOKUP(D57,DB!A:F,6,0),"")</f>
        <v/>
      </c>
      <c r="J57" s="135" t="str">
        <f>IFERROR(VLOOKUP(D57,DB!A:G,7,0),"")</f>
        <v/>
      </c>
      <c r="K57" s="98"/>
      <c r="L57" s="92" t="str">
        <f>IFERROR(VLOOKUP(D57,DB!A:I,9,0),"")</f>
        <v/>
      </c>
    </row>
    <row r="58" spans="1:12" ht="15" customHeight="1">
      <c r="A58" s="135"/>
      <c r="B58" s="135" t="str">
        <f>IFERROR(VLOOKUP(D58,DB!A:K,11,0),"")</f>
        <v/>
      </c>
      <c r="C58" s="94"/>
      <c r="D58" s="92"/>
      <c r="E58" s="95"/>
      <c r="F58" s="96"/>
      <c r="G58" s="97">
        <f ca="1">IFERROR(NOW()-F58,"")</f>
        <v>45976.392189814818</v>
      </c>
      <c r="H58" s="96"/>
      <c r="I58" s="135" t="str">
        <f>IFERROR(VLOOKUP(D58,DB!A:F,6,0),"")</f>
        <v/>
      </c>
      <c r="J58" s="135" t="str">
        <f>IFERROR(VLOOKUP(D58,DB!A:G,7,0),"")</f>
        <v/>
      </c>
      <c r="K58" s="98"/>
      <c r="L58" s="92" t="str">
        <f>IFERROR(VLOOKUP(D58,DB!A:I,9,0),"")</f>
        <v/>
      </c>
    </row>
    <row r="59" spans="1:12" ht="15" customHeight="1">
      <c r="A59" s="135"/>
      <c r="B59" s="135" t="str">
        <f>IFERROR(VLOOKUP(D59,DB!A:K,11,0),"")</f>
        <v/>
      </c>
      <c r="C59" s="94"/>
      <c r="D59" s="92"/>
      <c r="E59" s="95"/>
      <c r="F59" s="96"/>
      <c r="G59" s="97">
        <f ca="1">IFERROR(NOW()-F59,"")</f>
        <v>45976.392189814818</v>
      </c>
      <c r="H59" s="96"/>
      <c r="I59" s="135" t="str">
        <f>IFERROR(VLOOKUP(D59,DB!A:F,6,0),"")</f>
        <v/>
      </c>
      <c r="J59" s="135" t="str">
        <f>IFERROR(VLOOKUP(D59,DB!A:G,7,0),"")</f>
        <v/>
      </c>
      <c r="K59" s="98"/>
      <c r="L59" s="92" t="str">
        <f>IFERROR(VLOOKUP(D59,DB!A:I,9,0),"")</f>
        <v/>
      </c>
    </row>
    <row r="60" spans="1:12" ht="15" customHeight="1">
      <c r="A60" s="135"/>
      <c r="B60" s="135" t="str">
        <f>IFERROR(VLOOKUP(D60,DB!A:K,11,0),"")</f>
        <v/>
      </c>
      <c r="C60" s="94"/>
      <c r="D60" s="92"/>
      <c r="E60" s="95"/>
      <c r="F60" s="96"/>
      <c r="G60" s="97">
        <f ca="1">IFERROR(NOW()-F60,"")</f>
        <v>45976.392189814818</v>
      </c>
      <c r="H60" s="96"/>
      <c r="I60" s="135" t="str">
        <f>IFERROR(VLOOKUP(D60,DB!A:F,6,0),"")</f>
        <v/>
      </c>
      <c r="J60" s="135" t="str">
        <f>IFERROR(VLOOKUP(D60,DB!A:G,7,0),"")</f>
        <v/>
      </c>
      <c r="K60" s="98"/>
      <c r="L60" s="92" t="str">
        <f>IFERROR(VLOOKUP(D60,DB!A:I,9,0),"")</f>
        <v/>
      </c>
    </row>
    <row r="61" spans="1:12" ht="15" customHeight="1">
      <c r="A61" s="135"/>
      <c r="B61" s="135" t="str">
        <f>IFERROR(VLOOKUP(D61,DB!A:K,11,0),"")</f>
        <v/>
      </c>
      <c r="C61" s="94"/>
      <c r="D61" s="92"/>
      <c r="E61" s="95"/>
      <c r="F61" s="96"/>
      <c r="G61" s="97">
        <f ca="1">IFERROR(NOW()-F61,"")</f>
        <v>45976.392189814818</v>
      </c>
      <c r="H61" s="96"/>
      <c r="I61" s="135" t="str">
        <f>IFERROR(VLOOKUP(D61,DB!A:F,6,0),"")</f>
        <v/>
      </c>
      <c r="J61" s="135" t="str">
        <f>IFERROR(VLOOKUP(D61,DB!A:G,7,0),"")</f>
        <v/>
      </c>
      <c r="K61" s="98"/>
      <c r="L61" s="92" t="str">
        <f>IFERROR(VLOOKUP(D61,DB!A:I,9,0),"")</f>
        <v/>
      </c>
    </row>
    <row r="62" spans="1:12" ht="15" customHeight="1">
      <c r="A62" s="135"/>
      <c r="B62" s="135" t="str">
        <f>IFERROR(VLOOKUP(D62,DB!A:K,11,0),"")</f>
        <v/>
      </c>
      <c r="C62" s="94"/>
      <c r="D62" s="92"/>
      <c r="E62" s="95"/>
      <c r="F62" s="96"/>
      <c r="G62" s="97">
        <f ca="1">IFERROR(NOW()-F62,"")</f>
        <v>45976.392189814818</v>
      </c>
      <c r="H62" s="96"/>
      <c r="I62" s="135" t="str">
        <f>IFERROR(VLOOKUP(D62,DB!A:F,6,0),"")</f>
        <v/>
      </c>
      <c r="J62" s="135" t="str">
        <f>IFERROR(VLOOKUP(D62,DB!A:G,7,0),"")</f>
        <v/>
      </c>
      <c r="K62" s="98"/>
      <c r="L62" s="92" t="str">
        <f>IFERROR(VLOOKUP(D62,DB!A:I,9,0),"")</f>
        <v/>
      </c>
    </row>
    <row r="63" spans="1:12" ht="15" customHeight="1">
      <c r="A63" s="135"/>
      <c r="B63" s="135" t="str">
        <f>IFERROR(VLOOKUP(D63,DB!A:K,11,0),"")</f>
        <v/>
      </c>
      <c r="C63" s="94"/>
      <c r="D63" s="92"/>
      <c r="E63" s="95"/>
      <c r="F63" s="96"/>
      <c r="G63" s="97">
        <f ca="1">IFERROR(NOW()-F63,"")</f>
        <v>45976.392189814818</v>
      </c>
      <c r="H63" s="96"/>
      <c r="I63" s="135" t="str">
        <f>IFERROR(VLOOKUP(D63,DB!A:F,6,0),"")</f>
        <v/>
      </c>
      <c r="J63" s="135" t="str">
        <f>IFERROR(VLOOKUP(D63,DB!A:G,7,0),"")</f>
        <v/>
      </c>
      <c r="K63" s="98"/>
      <c r="L63" s="92" t="str">
        <f>IFERROR(VLOOKUP(D63,DB!A:I,9,0),"")</f>
        <v/>
      </c>
    </row>
    <row r="64" spans="1:12" ht="15" customHeight="1">
      <c r="A64" s="135"/>
      <c r="B64" s="135" t="str">
        <f>IFERROR(VLOOKUP(D64,DB!A:K,11,0),"")</f>
        <v/>
      </c>
      <c r="C64" s="94"/>
      <c r="D64" s="92"/>
      <c r="E64" s="95"/>
      <c r="F64" s="96"/>
      <c r="G64" s="97">
        <f ca="1">IFERROR(NOW()-F64,"")</f>
        <v>45976.392189814818</v>
      </c>
      <c r="H64" s="96"/>
      <c r="I64" s="135" t="str">
        <f>IFERROR(VLOOKUP(D64,DB!A:F,6,0),"")</f>
        <v/>
      </c>
      <c r="J64" s="135" t="str">
        <f>IFERROR(VLOOKUP(D64,DB!A:G,7,0),"")</f>
        <v/>
      </c>
      <c r="K64" s="98"/>
      <c r="L64" s="92" t="str">
        <f>IFERROR(VLOOKUP(D64,DB!A:I,9,0),"")</f>
        <v/>
      </c>
    </row>
    <row r="65" spans="1:12" ht="15" customHeight="1">
      <c r="A65" s="135"/>
      <c r="B65" s="135" t="str">
        <f>IFERROR(VLOOKUP(D65,DB!A:K,11,0),"")</f>
        <v/>
      </c>
      <c r="C65" s="94"/>
      <c r="D65" s="92"/>
      <c r="E65" s="95"/>
      <c r="F65" s="96"/>
      <c r="G65" s="97">
        <f ca="1">IFERROR(NOW()-F65,"")</f>
        <v>45976.392189814818</v>
      </c>
      <c r="H65" s="96"/>
      <c r="I65" s="135" t="str">
        <f>IFERROR(VLOOKUP(D65,DB!A:F,6,0),"")</f>
        <v/>
      </c>
      <c r="J65" s="135" t="str">
        <f>IFERROR(VLOOKUP(D65,DB!A:G,7,0),"")</f>
        <v/>
      </c>
      <c r="K65" s="98"/>
      <c r="L65" s="92" t="str">
        <f>IFERROR(VLOOKUP(D65,DB!A:I,9,0),"")</f>
        <v/>
      </c>
    </row>
    <row r="66" spans="1:12" ht="15" customHeight="1">
      <c r="A66" s="135"/>
      <c r="B66" s="135" t="str">
        <f>IFERROR(VLOOKUP(D66,DB!A:K,11,0),"")</f>
        <v/>
      </c>
      <c r="C66" s="94"/>
      <c r="D66" s="92"/>
      <c r="E66" s="95"/>
      <c r="F66" s="96"/>
      <c r="G66" s="97">
        <f ca="1">IFERROR(NOW()-F66,"")</f>
        <v>45976.392189814818</v>
      </c>
      <c r="H66" s="96"/>
      <c r="I66" s="135" t="str">
        <f>IFERROR(VLOOKUP(D66,DB!A:F,6,0),"")</f>
        <v/>
      </c>
      <c r="J66" s="135" t="str">
        <f>IFERROR(VLOOKUP(D66,DB!A:G,7,0),"")</f>
        <v/>
      </c>
      <c r="K66" s="98"/>
      <c r="L66" s="92" t="str">
        <f>IFERROR(VLOOKUP(D66,DB!A:I,9,0),"")</f>
        <v/>
      </c>
    </row>
    <row r="67" spans="1:12" ht="15" customHeight="1">
      <c r="A67" s="135"/>
      <c r="B67" s="135" t="str">
        <f>IFERROR(VLOOKUP(D67,DB!A:K,11,0),"")</f>
        <v/>
      </c>
      <c r="C67" s="94"/>
      <c r="D67" s="92"/>
      <c r="E67" s="95"/>
      <c r="F67" s="96"/>
      <c r="G67" s="97">
        <f ca="1">IFERROR(NOW()-F67,"")</f>
        <v>45976.392189814818</v>
      </c>
      <c r="H67" s="96"/>
      <c r="I67" s="135" t="str">
        <f>IFERROR(VLOOKUP(D67,DB!A:F,6,0),"")</f>
        <v/>
      </c>
      <c r="J67" s="135" t="str">
        <f>IFERROR(VLOOKUP(D67,DB!A:G,7,0),"")</f>
        <v/>
      </c>
      <c r="K67" s="98"/>
      <c r="L67" s="92" t="str">
        <f>IFERROR(VLOOKUP(D67,DB!A:I,9,0),"")</f>
        <v/>
      </c>
    </row>
    <row r="68" spans="1:12" ht="15" customHeight="1">
      <c r="A68" s="135"/>
      <c r="B68" s="135" t="str">
        <f>IFERROR(VLOOKUP(D68,DB!A:K,11,0),"")</f>
        <v/>
      </c>
      <c r="C68" s="94"/>
      <c r="D68" s="92"/>
      <c r="E68" s="95"/>
      <c r="F68" s="96"/>
      <c r="G68" s="97">
        <f ca="1">IFERROR(NOW()-F68,"")</f>
        <v>45976.392189814818</v>
      </c>
      <c r="H68" s="96"/>
      <c r="I68" s="135" t="str">
        <f>IFERROR(VLOOKUP(D68,DB!A:F,6,0),"")</f>
        <v/>
      </c>
      <c r="J68" s="135" t="str">
        <f>IFERROR(VLOOKUP(D68,DB!A:G,7,0),"")</f>
        <v/>
      </c>
      <c r="K68" s="98"/>
      <c r="L68" s="92" t="str">
        <f>IFERROR(VLOOKUP(D68,DB!A:I,9,0),"")</f>
        <v/>
      </c>
    </row>
    <row r="69" spans="1:12" ht="15" customHeight="1">
      <c r="A69" s="135"/>
      <c r="B69" s="135" t="str">
        <f>IFERROR(VLOOKUP(D69,DB!A:K,11,0),"")</f>
        <v/>
      </c>
      <c r="C69" s="94"/>
      <c r="D69" s="92"/>
      <c r="E69" s="95"/>
      <c r="F69" s="96"/>
      <c r="G69" s="97">
        <f ca="1">IFERROR(NOW()-F69,"")</f>
        <v>45976.392189814818</v>
      </c>
      <c r="H69" s="96"/>
      <c r="I69" s="135" t="str">
        <f>IFERROR(VLOOKUP(D69,DB!A:F,6,0),"")</f>
        <v/>
      </c>
      <c r="J69" s="135" t="str">
        <f>IFERROR(VLOOKUP(D69,DB!A:G,7,0),"")</f>
        <v/>
      </c>
      <c r="K69" s="98"/>
      <c r="L69" s="92" t="str">
        <f>IFERROR(VLOOKUP(D69,DB!A:I,9,0),"")</f>
        <v/>
      </c>
    </row>
    <row r="70" spans="1:12" ht="15" customHeight="1">
      <c r="A70" s="135"/>
      <c r="B70" s="135" t="str">
        <f>IFERROR(VLOOKUP(D70,DB!A:K,11,0),"")</f>
        <v/>
      </c>
      <c r="C70" s="94"/>
      <c r="D70" s="92"/>
      <c r="E70" s="95"/>
      <c r="F70" s="96"/>
      <c r="G70" s="97">
        <f ca="1">IFERROR(NOW()-F70,"")</f>
        <v>45976.392189814818</v>
      </c>
      <c r="H70" s="96"/>
      <c r="I70" s="135" t="str">
        <f>IFERROR(VLOOKUP(D70,DB!A:F,6,0),"")</f>
        <v/>
      </c>
      <c r="J70" s="135" t="str">
        <f>IFERROR(VLOOKUP(D70,DB!A:G,7,0),"")</f>
        <v/>
      </c>
      <c r="K70" s="98"/>
      <c r="L70" s="92" t="str">
        <f>IFERROR(VLOOKUP(D70,DB!A:I,9,0),"")</f>
        <v/>
      </c>
    </row>
    <row r="71" spans="1:12" ht="15" customHeight="1">
      <c r="A71" s="135"/>
      <c r="B71" s="135" t="str">
        <f>IFERROR(VLOOKUP(D71,DB!A:K,11,0),"")</f>
        <v/>
      </c>
      <c r="C71" s="94"/>
      <c r="D71" s="92"/>
      <c r="E71" s="95"/>
      <c r="F71" s="96"/>
      <c r="G71" s="97">
        <f ca="1">IFERROR(NOW()-F71,"")</f>
        <v>45976.392189814818</v>
      </c>
      <c r="H71" s="96"/>
      <c r="I71" s="135" t="str">
        <f>IFERROR(VLOOKUP(D71,DB!A:F,6,0),"")</f>
        <v/>
      </c>
      <c r="J71" s="135" t="str">
        <f>IFERROR(VLOOKUP(D71,DB!A:G,7,0),"")</f>
        <v/>
      </c>
      <c r="K71" s="98"/>
      <c r="L71" s="92" t="str">
        <f>IFERROR(VLOOKUP(D71,DB!A:I,9,0),"")</f>
        <v/>
      </c>
    </row>
    <row r="72" spans="1:12" ht="15" customHeight="1">
      <c r="A72" s="135"/>
      <c r="B72" s="135" t="str">
        <f>IFERROR(VLOOKUP(D72,DB!A:K,11,0),"")</f>
        <v/>
      </c>
      <c r="C72" s="94"/>
      <c r="D72" s="92"/>
      <c r="E72" s="95"/>
      <c r="F72" s="96"/>
      <c r="G72" s="97">
        <f ca="1">IFERROR(NOW()-F72,"")</f>
        <v>45976.392189814818</v>
      </c>
      <c r="H72" s="96"/>
      <c r="I72" s="135" t="str">
        <f>IFERROR(VLOOKUP(D72,DB!A:F,6,0),"")</f>
        <v/>
      </c>
      <c r="J72" s="135" t="str">
        <f>IFERROR(VLOOKUP(D72,DB!A:G,7,0),"")</f>
        <v/>
      </c>
      <c r="K72" s="98"/>
      <c r="L72" s="92" t="str">
        <f>IFERROR(VLOOKUP(D72,DB!A:I,9,0),"")</f>
        <v/>
      </c>
    </row>
    <row r="73" spans="1:12" ht="15" customHeight="1">
      <c r="A73" s="135"/>
      <c r="B73" s="135" t="str">
        <f>IFERROR(VLOOKUP(D73,DB!A:K,11,0),"")</f>
        <v/>
      </c>
      <c r="C73" s="94"/>
      <c r="D73" s="92"/>
      <c r="E73" s="95"/>
      <c r="F73" s="96"/>
      <c r="G73" s="97">
        <f ca="1">IFERROR(NOW()-F73,"")</f>
        <v>45976.392189814818</v>
      </c>
      <c r="H73" s="96"/>
      <c r="I73" s="135" t="str">
        <f>IFERROR(VLOOKUP(D73,DB!A:F,6,0),"")</f>
        <v/>
      </c>
      <c r="J73" s="135" t="str">
        <f>IFERROR(VLOOKUP(D73,DB!A:G,7,0),"")</f>
        <v/>
      </c>
      <c r="K73" s="98"/>
      <c r="L73" s="92" t="str">
        <f>IFERROR(VLOOKUP(D73,DB!A:I,9,0),"")</f>
        <v/>
      </c>
    </row>
    <row r="74" spans="1:12" ht="15" customHeight="1">
      <c r="A74" s="135"/>
      <c r="B74" s="135" t="str">
        <f>IFERROR(VLOOKUP(D74,DB!A:K,11,0),"")</f>
        <v/>
      </c>
      <c r="C74" s="94"/>
      <c r="D74" s="92"/>
      <c r="E74" s="95"/>
      <c r="F74" s="96"/>
      <c r="G74" s="97">
        <f ca="1">IFERROR(NOW()-F74,"")</f>
        <v>45976.392189814818</v>
      </c>
      <c r="H74" s="96"/>
      <c r="I74" s="135" t="str">
        <f>IFERROR(VLOOKUP(D74,DB!A:F,6,0),"")</f>
        <v/>
      </c>
      <c r="J74" s="135" t="str">
        <f>IFERROR(VLOOKUP(D74,DB!A:G,7,0),"")</f>
        <v/>
      </c>
      <c r="K74" s="98"/>
      <c r="L74" s="92" t="str">
        <f>IFERROR(VLOOKUP(D74,DB!A:I,9,0),"")</f>
        <v/>
      </c>
    </row>
    <row r="75" spans="1:12" ht="15" customHeight="1">
      <c r="A75" s="135"/>
      <c r="B75" s="135" t="str">
        <f>IFERROR(VLOOKUP(D75,DB!A:K,11,0),"")</f>
        <v/>
      </c>
      <c r="C75" s="94"/>
      <c r="D75" s="92"/>
      <c r="E75" s="95"/>
      <c r="F75" s="96"/>
      <c r="G75" s="97">
        <f ca="1">IFERROR(NOW()-F75,"")</f>
        <v>45976.392189814818</v>
      </c>
      <c r="H75" s="96"/>
      <c r="I75" s="135" t="str">
        <f>IFERROR(VLOOKUP(D75,DB!A:F,6,0),"")</f>
        <v/>
      </c>
      <c r="J75" s="135" t="str">
        <f>IFERROR(VLOOKUP(D75,DB!A:G,7,0),"")</f>
        <v/>
      </c>
      <c r="K75" s="98"/>
      <c r="L75" s="92" t="str">
        <f>IFERROR(VLOOKUP(D75,DB!A:I,9,0),"")</f>
        <v/>
      </c>
    </row>
    <row r="76" spans="1:12" ht="15" customHeight="1">
      <c r="A76" s="135"/>
      <c r="B76" s="135" t="str">
        <f>IFERROR(VLOOKUP(D76,DB!A:K,11,0),"")</f>
        <v/>
      </c>
      <c r="C76" s="94"/>
      <c r="D76" s="92"/>
      <c r="E76" s="95"/>
      <c r="F76" s="96"/>
      <c r="G76" s="97">
        <f ca="1">IFERROR(NOW()-F76,"")</f>
        <v>45976.392189814818</v>
      </c>
      <c r="H76" s="96"/>
      <c r="I76" s="135" t="str">
        <f>IFERROR(VLOOKUP(D76,DB!A:F,6,0),"")</f>
        <v/>
      </c>
      <c r="J76" s="135" t="str">
        <f>IFERROR(VLOOKUP(D76,DB!A:G,7,0),"")</f>
        <v/>
      </c>
      <c r="K76" s="98"/>
      <c r="L76" s="92" t="str">
        <f>IFERROR(VLOOKUP(D76,DB!A:I,9,0),"")</f>
        <v/>
      </c>
    </row>
    <row r="77" spans="1:12" ht="15" customHeight="1">
      <c r="A77" s="135"/>
      <c r="B77" s="135" t="str">
        <f>IFERROR(VLOOKUP(D77,DB!A:K,11,0),"")</f>
        <v/>
      </c>
      <c r="C77" s="94"/>
      <c r="D77" s="92"/>
      <c r="E77" s="95"/>
      <c r="F77" s="96"/>
      <c r="G77" s="97">
        <f ca="1">IFERROR(NOW()-F77,"")</f>
        <v>45976.392189814818</v>
      </c>
      <c r="H77" s="96"/>
      <c r="I77" s="135" t="str">
        <f>IFERROR(VLOOKUP(D77,DB!A:F,6,0),"")</f>
        <v/>
      </c>
      <c r="J77" s="135" t="str">
        <f>IFERROR(VLOOKUP(D77,DB!A:G,7,0),"")</f>
        <v/>
      </c>
      <c r="K77" s="98"/>
      <c r="L77" s="92" t="str">
        <f>IFERROR(VLOOKUP(D77,DB!A:I,9,0),"")</f>
        <v/>
      </c>
    </row>
    <row r="78" spans="1:12" ht="15" customHeight="1">
      <c r="A78" s="135"/>
      <c r="B78" s="135" t="str">
        <f>IFERROR(VLOOKUP(D78,DB!A:K,11,0),"")</f>
        <v/>
      </c>
      <c r="C78" s="94"/>
      <c r="D78" s="92"/>
      <c r="E78" s="95"/>
      <c r="F78" s="96"/>
      <c r="G78" s="97">
        <f ca="1">IFERROR(NOW()-F78,"")</f>
        <v>45976.392189814818</v>
      </c>
      <c r="H78" s="96"/>
      <c r="I78" s="135" t="str">
        <f>IFERROR(VLOOKUP(D78,DB!A:F,6,0),"")</f>
        <v/>
      </c>
      <c r="J78" s="135" t="str">
        <f>IFERROR(VLOOKUP(D78,DB!A:G,7,0),"")</f>
        <v/>
      </c>
      <c r="K78" s="98"/>
      <c r="L78" s="92" t="str">
        <f>IFERROR(VLOOKUP(D78,DB!A:I,9,0),"")</f>
        <v/>
      </c>
    </row>
    <row r="79" spans="1:12" ht="15" customHeight="1">
      <c r="A79" s="135"/>
      <c r="B79" s="135" t="str">
        <f>IFERROR(VLOOKUP(D79,DB!A:K,11,0),"")</f>
        <v/>
      </c>
      <c r="C79" s="94"/>
      <c r="D79" s="92"/>
      <c r="E79" s="95"/>
      <c r="F79" s="96"/>
      <c r="G79" s="97">
        <f ca="1">IFERROR(NOW()-F79,"")</f>
        <v>45976.392189814818</v>
      </c>
      <c r="H79" s="96"/>
      <c r="I79" s="135" t="str">
        <f>IFERROR(VLOOKUP(D79,DB!A:F,6,0),"")</f>
        <v/>
      </c>
      <c r="J79" s="135" t="str">
        <f>IFERROR(VLOOKUP(D79,DB!A:G,7,0),"")</f>
        <v/>
      </c>
      <c r="K79" s="98"/>
      <c r="L79" s="92" t="str">
        <f>IFERROR(VLOOKUP(D79,DB!A:I,9,0),"")</f>
        <v/>
      </c>
    </row>
    <row r="80" spans="1:12" ht="15" customHeight="1">
      <c r="A80" s="135"/>
      <c r="B80" s="135" t="str">
        <f>IFERROR(VLOOKUP(D80,DB!A:K,11,0),"")</f>
        <v/>
      </c>
      <c r="C80" s="94"/>
      <c r="D80" s="92"/>
      <c r="E80" s="95"/>
      <c r="F80" s="96"/>
      <c r="G80" s="97">
        <f ca="1">IFERROR(NOW()-F80,"")</f>
        <v>45976.392189814818</v>
      </c>
      <c r="H80" s="96"/>
      <c r="I80" s="135" t="str">
        <f>IFERROR(VLOOKUP(D80,DB!A:F,6,0),"")</f>
        <v/>
      </c>
      <c r="J80" s="135" t="str">
        <f>IFERROR(VLOOKUP(D80,DB!A:G,7,0),"")</f>
        <v/>
      </c>
      <c r="K80" s="98"/>
      <c r="L80" s="92" t="str">
        <f>IFERROR(VLOOKUP(D80,DB!A:I,9,0),"")</f>
        <v/>
      </c>
    </row>
    <row r="81" spans="1:12" ht="15" customHeight="1">
      <c r="A81" s="135"/>
      <c r="B81" s="135" t="str">
        <f>IFERROR(VLOOKUP(D81,DB!A:K,11,0),"")</f>
        <v/>
      </c>
      <c r="C81" s="94"/>
      <c r="D81" s="92"/>
      <c r="E81" s="95"/>
      <c r="F81" s="96"/>
      <c r="G81" s="97">
        <f ca="1">IFERROR(NOW()-F81,"")</f>
        <v>45976.392189814818</v>
      </c>
      <c r="H81" s="96"/>
      <c r="I81" s="135" t="str">
        <f>IFERROR(VLOOKUP(D81,DB!A:F,6,0),"")</f>
        <v/>
      </c>
      <c r="J81" s="135" t="str">
        <f>IFERROR(VLOOKUP(D81,DB!A:G,7,0),"")</f>
        <v/>
      </c>
      <c r="K81" s="98"/>
      <c r="L81" s="92" t="str">
        <f>IFERROR(VLOOKUP(D81,DB!A:I,9,0),"")</f>
        <v/>
      </c>
    </row>
    <row r="82" spans="1:12" ht="15" customHeight="1">
      <c r="A82" s="135"/>
      <c r="B82" s="135" t="str">
        <f>IFERROR(VLOOKUP(D82,DB!A:K,11,0),"")</f>
        <v/>
      </c>
      <c r="C82" s="94"/>
      <c r="D82" s="92"/>
      <c r="E82" s="95"/>
      <c r="F82" s="96"/>
      <c r="G82" s="97">
        <f ca="1">IFERROR(NOW()-F82,"")</f>
        <v>45976.392189814818</v>
      </c>
      <c r="H82" s="96"/>
      <c r="I82" s="135" t="str">
        <f>IFERROR(VLOOKUP(D82,DB!A:F,6,0),"")</f>
        <v/>
      </c>
      <c r="J82" s="135" t="str">
        <f>IFERROR(VLOOKUP(D82,DB!A:G,7,0),"")</f>
        <v/>
      </c>
      <c r="K82" s="98"/>
      <c r="L82" s="92" t="str">
        <f>IFERROR(VLOOKUP(D82,DB!A:I,9,0),"")</f>
        <v/>
      </c>
    </row>
    <row r="83" spans="1:12" ht="15" customHeight="1">
      <c r="A83" s="135"/>
      <c r="B83" s="135" t="str">
        <f>IFERROR(VLOOKUP(D83,DB!A:K,11,0),"")</f>
        <v/>
      </c>
      <c r="C83" s="94"/>
      <c r="D83" s="92"/>
      <c r="E83" s="95"/>
      <c r="F83" s="96"/>
      <c r="G83" s="97">
        <f ca="1">IFERROR(NOW()-F83,"")</f>
        <v>45976.392189814818</v>
      </c>
      <c r="H83" s="96"/>
      <c r="I83" s="135" t="str">
        <f>IFERROR(VLOOKUP(D83,DB!A:F,6,0),"")</f>
        <v/>
      </c>
      <c r="J83" s="135" t="str">
        <f>IFERROR(VLOOKUP(D83,DB!A:G,7,0),"")</f>
        <v/>
      </c>
      <c r="K83" s="98"/>
      <c r="L83" s="92" t="str">
        <f>IFERROR(VLOOKUP(D83,DB!A:I,9,0),"")</f>
        <v/>
      </c>
    </row>
    <row r="84" spans="1:12" ht="15" customHeight="1">
      <c r="A84" s="135"/>
      <c r="B84" s="135" t="str">
        <f>IFERROR(VLOOKUP(D84,DB!A:K,11,0),"")</f>
        <v/>
      </c>
      <c r="C84" s="94"/>
      <c r="D84" s="92"/>
      <c r="E84" s="95"/>
      <c r="F84" s="96"/>
      <c r="G84" s="97">
        <f ca="1">IFERROR(NOW()-F84,"")</f>
        <v>45976.392189814818</v>
      </c>
      <c r="H84" s="96"/>
      <c r="I84" s="135" t="str">
        <f>IFERROR(VLOOKUP(D84,DB!A:F,6,0),"")</f>
        <v/>
      </c>
      <c r="J84" s="135" t="str">
        <f>IFERROR(VLOOKUP(D84,DB!A:G,7,0),"")</f>
        <v/>
      </c>
      <c r="K84" s="98"/>
      <c r="L84" s="92" t="str">
        <f>IFERROR(VLOOKUP(D84,DB!A:I,9,0),"")</f>
        <v/>
      </c>
    </row>
    <row r="85" spans="1:12" ht="15" customHeight="1">
      <c r="A85" s="135"/>
      <c r="B85" s="135" t="str">
        <f>IFERROR(VLOOKUP(D85,DB!A:K,11,0),"")</f>
        <v/>
      </c>
      <c r="C85" s="94"/>
      <c r="D85" s="92"/>
      <c r="E85" s="95"/>
      <c r="F85" s="96"/>
      <c r="G85" s="97">
        <f ca="1">IFERROR(NOW()-F85,"")</f>
        <v>45976.392189814818</v>
      </c>
      <c r="H85" s="96"/>
      <c r="I85" s="135" t="str">
        <f>IFERROR(VLOOKUP(D85,DB!A:F,6,0),"")</f>
        <v/>
      </c>
      <c r="J85" s="135" t="str">
        <f>IFERROR(VLOOKUP(D85,DB!A:G,7,0),"")</f>
        <v/>
      </c>
      <c r="K85" s="98"/>
      <c r="L85" s="92" t="str">
        <f>IFERROR(VLOOKUP(D85,DB!A:I,9,0),"")</f>
        <v/>
      </c>
    </row>
    <row r="86" spans="1:12" ht="15" customHeight="1">
      <c r="A86" s="135"/>
      <c r="B86" s="135" t="str">
        <f>IFERROR(VLOOKUP(D86,DB!A:K,11,0),"")</f>
        <v/>
      </c>
      <c r="C86" s="94"/>
      <c r="D86" s="92"/>
      <c r="E86" s="95"/>
      <c r="F86" s="96"/>
      <c r="G86" s="97">
        <f ca="1">IFERROR(NOW()-F86,"")</f>
        <v>45976.392189814818</v>
      </c>
      <c r="H86" s="96"/>
      <c r="I86" s="135" t="str">
        <f>IFERROR(VLOOKUP(D86,DB!A:F,6,0),"")</f>
        <v/>
      </c>
      <c r="J86" s="135" t="str">
        <f>IFERROR(VLOOKUP(D86,DB!A:G,7,0),"")</f>
        <v/>
      </c>
      <c r="K86" s="98"/>
      <c r="L86" s="92" t="str">
        <f>IFERROR(VLOOKUP(D86,DB!A:I,9,0),"")</f>
        <v/>
      </c>
    </row>
    <row r="87" spans="1:12" ht="15" customHeight="1">
      <c r="A87" s="135"/>
      <c r="B87" s="135" t="str">
        <f>IFERROR(VLOOKUP(D87,DB!A:K,11,0),"")</f>
        <v/>
      </c>
      <c r="C87" s="94"/>
      <c r="D87" s="92"/>
      <c r="E87" s="95"/>
      <c r="F87" s="96"/>
      <c r="G87" s="97">
        <f ca="1">IFERROR(NOW()-F87,"")</f>
        <v>45976.392189814818</v>
      </c>
      <c r="H87" s="96"/>
      <c r="I87" s="135" t="str">
        <f>IFERROR(VLOOKUP(D87,DB!A:F,6,0),"")</f>
        <v/>
      </c>
      <c r="J87" s="135" t="str">
        <f>IFERROR(VLOOKUP(D87,DB!A:G,7,0),"")</f>
        <v/>
      </c>
      <c r="K87" s="98"/>
      <c r="L87" s="92" t="str">
        <f>IFERROR(VLOOKUP(D87,DB!A:I,9,0),"")</f>
        <v/>
      </c>
    </row>
    <row r="88" spans="1:12" ht="15" customHeight="1">
      <c r="A88" s="135"/>
      <c r="B88" s="135" t="str">
        <f>IFERROR(VLOOKUP(D88,DB!A:K,11,0),"")</f>
        <v/>
      </c>
      <c r="C88" s="94"/>
      <c r="D88" s="92"/>
      <c r="E88" s="95"/>
      <c r="F88" s="96"/>
      <c r="G88" s="97">
        <f ca="1">IFERROR(NOW()-F88,"")</f>
        <v>45976.392189814818</v>
      </c>
      <c r="H88" s="96"/>
      <c r="I88" s="135" t="str">
        <f>IFERROR(VLOOKUP(D88,DB!A:F,6,0),"")</f>
        <v/>
      </c>
      <c r="J88" s="135" t="str">
        <f>IFERROR(VLOOKUP(D88,DB!A:G,7,0),"")</f>
        <v/>
      </c>
      <c r="K88" s="98"/>
      <c r="L88" s="92" t="str">
        <f>IFERROR(VLOOKUP(D88,DB!A:I,9,0),"")</f>
        <v/>
      </c>
    </row>
    <row r="89" spans="1:12" ht="15" customHeight="1">
      <c r="A89" s="135"/>
      <c r="B89" s="135" t="str">
        <f>IFERROR(VLOOKUP(D89,DB!A:K,11,0),"")</f>
        <v/>
      </c>
      <c r="C89" s="94"/>
      <c r="D89" s="92"/>
      <c r="E89" s="95"/>
      <c r="F89" s="96"/>
      <c r="G89" s="97">
        <f ca="1">IFERROR(NOW()-F89,"")</f>
        <v>45976.392189814818</v>
      </c>
      <c r="H89" s="96"/>
      <c r="I89" s="135" t="str">
        <f>IFERROR(VLOOKUP(D89,DB!A:F,6,0),"")</f>
        <v/>
      </c>
      <c r="J89" s="135" t="str">
        <f>IFERROR(VLOOKUP(D89,DB!A:G,7,0),"")</f>
        <v/>
      </c>
      <c r="K89" s="98"/>
      <c r="L89" s="92" t="str">
        <f>IFERROR(VLOOKUP(D89,DB!A:I,9,0),"")</f>
        <v/>
      </c>
    </row>
    <row r="90" spans="1:12" ht="15" customHeight="1">
      <c r="A90" s="135"/>
      <c r="B90" s="135" t="str">
        <f>IFERROR(VLOOKUP(D90,DB!A:K,11,0),"")</f>
        <v/>
      </c>
      <c r="C90" s="94"/>
      <c r="D90" s="92"/>
      <c r="E90" s="95"/>
      <c r="F90" s="96"/>
      <c r="G90" s="97">
        <f ca="1">IFERROR(NOW()-F90,"")</f>
        <v>45976.392189814818</v>
      </c>
      <c r="H90" s="96"/>
      <c r="I90" s="135" t="str">
        <f>IFERROR(VLOOKUP(D90,DB!A:F,6,0),"")</f>
        <v/>
      </c>
      <c r="J90" s="135" t="str">
        <f>IFERROR(VLOOKUP(D90,DB!A:G,7,0),"")</f>
        <v/>
      </c>
      <c r="K90" s="98"/>
      <c r="L90" s="92" t="str">
        <f>IFERROR(VLOOKUP(D90,DB!A:I,9,0),"")</f>
        <v/>
      </c>
    </row>
    <row r="91" spans="1:12" ht="15" customHeight="1">
      <c r="A91" s="135"/>
      <c r="B91" s="135" t="str">
        <f>IFERROR(VLOOKUP(D91,DB!A:K,11,0),"")</f>
        <v/>
      </c>
      <c r="C91" s="94"/>
      <c r="D91" s="92"/>
      <c r="E91" s="95"/>
      <c r="F91" s="96"/>
      <c r="G91" s="97">
        <f ca="1">IFERROR(NOW()-F91,"")</f>
        <v>45976.392189814818</v>
      </c>
      <c r="H91" s="96"/>
      <c r="I91" s="135" t="str">
        <f>IFERROR(VLOOKUP(D91,DB!A:F,6,0),"")</f>
        <v/>
      </c>
      <c r="J91" s="135" t="str">
        <f>IFERROR(VLOOKUP(D91,DB!A:G,7,0),"")</f>
        <v/>
      </c>
      <c r="K91" s="98"/>
      <c r="L91" s="92" t="str">
        <f>IFERROR(VLOOKUP(D91,DB!A:I,9,0),"")</f>
        <v/>
      </c>
    </row>
    <row r="92" spans="1:12" ht="15" customHeight="1">
      <c r="A92" s="135"/>
      <c r="B92" s="135" t="str">
        <f>IFERROR(VLOOKUP(D92,DB!A:K,11,0),"")</f>
        <v/>
      </c>
      <c r="C92" s="94"/>
      <c r="D92" s="92"/>
      <c r="E92" s="95"/>
      <c r="F92" s="96"/>
      <c r="G92" s="97">
        <f ca="1">IFERROR(NOW()-F92,"")</f>
        <v>45976.392189814818</v>
      </c>
      <c r="H92" s="96"/>
      <c r="I92" s="135" t="str">
        <f>IFERROR(VLOOKUP(D92,DB!A:F,6,0),"")</f>
        <v/>
      </c>
      <c r="J92" s="135" t="str">
        <f>IFERROR(VLOOKUP(D92,DB!A:G,7,0),"")</f>
        <v/>
      </c>
      <c r="K92" s="98"/>
      <c r="L92" s="92" t="str">
        <f>IFERROR(VLOOKUP(D92,DB!A:I,9,0),"")</f>
        <v/>
      </c>
    </row>
    <row r="93" spans="1:12" ht="15" customHeight="1">
      <c r="A93" s="135"/>
      <c r="B93" s="135" t="str">
        <f>IFERROR(VLOOKUP(D93,DB!A:K,11,0),"")</f>
        <v/>
      </c>
      <c r="C93" s="94"/>
      <c r="D93" s="92"/>
      <c r="E93" s="95"/>
      <c r="F93" s="96"/>
      <c r="G93" s="97">
        <f ca="1">IFERROR(NOW()-F93,"")</f>
        <v>45976.392189814818</v>
      </c>
      <c r="H93" s="96"/>
      <c r="I93" s="135" t="str">
        <f>IFERROR(VLOOKUP(D93,DB!A:F,6,0),"")</f>
        <v/>
      </c>
      <c r="J93" s="135" t="str">
        <f>IFERROR(VLOOKUP(D93,DB!A:G,7,0),"")</f>
        <v/>
      </c>
      <c r="K93" s="98"/>
      <c r="L93" s="92" t="str">
        <f>IFERROR(VLOOKUP(D93,DB!A:I,9,0),"")</f>
        <v/>
      </c>
    </row>
    <row r="94" spans="1:12" ht="15" customHeight="1">
      <c r="A94" s="135"/>
      <c r="B94" s="135" t="str">
        <f>IFERROR(VLOOKUP(D94,DB!A:K,11,0),"")</f>
        <v/>
      </c>
      <c r="C94" s="94"/>
      <c r="D94" s="92"/>
      <c r="E94" s="95"/>
      <c r="F94" s="96"/>
      <c r="G94" s="97">
        <f ca="1">IFERROR(NOW()-F94,"")</f>
        <v>45976.392189814818</v>
      </c>
      <c r="H94" s="96"/>
      <c r="I94" s="135" t="str">
        <f>IFERROR(VLOOKUP(D94,DB!A:F,6,0),"")</f>
        <v/>
      </c>
      <c r="J94" s="135" t="str">
        <f>IFERROR(VLOOKUP(D94,DB!A:G,7,0),"")</f>
        <v/>
      </c>
      <c r="K94" s="98"/>
      <c r="L94" s="92" t="str">
        <f>IFERROR(VLOOKUP(D94,DB!A:I,9,0),"")</f>
        <v/>
      </c>
    </row>
    <row r="95" spans="1:12" ht="15" customHeight="1">
      <c r="A95" s="135"/>
      <c r="B95" s="135" t="str">
        <f>IFERROR(VLOOKUP(D95,DB!A:K,11,0),"")</f>
        <v/>
      </c>
      <c r="C95" s="94"/>
      <c r="D95" s="92"/>
      <c r="E95" s="95"/>
      <c r="F95" s="96"/>
      <c r="G95" s="97">
        <f ca="1">IFERROR(NOW()-F95,"")</f>
        <v>45976.392189814818</v>
      </c>
      <c r="H95" s="96"/>
      <c r="I95" s="135" t="str">
        <f>IFERROR(VLOOKUP(D95,DB!A:F,6,0),"")</f>
        <v/>
      </c>
      <c r="J95" s="135" t="str">
        <f>IFERROR(VLOOKUP(D95,DB!A:G,7,0),"")</f>
        <v/>
      </c>
      <c r="K95" s="98"/>
      <c r="L95" s="92" t="str">
        <f>IFERROR(VLOOKUP(D95,DB!A:I,9,0),"")</f>
        <v/>
      </c>
    </row>
    <row r="96" spans="1:12" ht="15" customHeight="1">
      <c r="A96" s="135"/>
      <c r="B96" s="135" t="str">
        <f>IFERROR(VLOOKUP(D96,DB!A:K,11,0),"")</f>
        <v/>
      </c>
      <c r="C96" s="94"/>
      <c r="D96" s="92"/>
      <c r="E96" s="95"/>
      <c r="F96" s="96"/>
      <c r="G96" s="97">
        <f ca="1">IFERROR(NOW()-F96,"")</f>
        <v>45976.392189814818</v>
      </c>
      <c r="H96" s="96"/>
      <c r="I96" s="135" t="str">
        <f>IFERROR(VLOOKUP(D96,DB!A:F,6,0),"")</f>
        <v/>
      </c>
      <c r="J96" s="135" t="str">
        <f>IFERROR(VLOOKUP(D96,DB!A:G,7,0),"")</f>
        <v/>
      </c>
      <c r="K96" s="98"/>
      <c r="L96" s="92" t="str">
        <f>IFERROR(VLOOKUP(D96,DB!A:I,9,0),"")</f>
        <v/>
      </c>
    </row>
    <row r="97" spans="1:12" ht="15" customHeight="1">
      <c r="A97" s="135"/>
      <c r="B97" s="135" t="str">
        <f>IFERROR(VLOOKUP(D97,DB!A:K,11,0),"")</f>
        <v/>
      </c>
      <c r="C97" s="94"/>
      <c r="D97" s="92"/>
      <c r="E97" s="95"/>
      <c r="F97" s="96"/>
      <c r="G97" s="97">
        <f ca="1">IFERROR(NOW()-F97,"")</f>
        <v>45976.392189814818</v>
      </c>
      <c r="H97" s="96"/>
      <c r="I97" s="135" t="str">
        <f>IFERROR(VLOOKUP(D97,DB!A:F,6,0),"")</f>
        <v/>
      </c>
      <c r="J97" s="135" t="str">
        <f>IFERROR(VLOOKUP(D97,DB!A:G,7,0),"")</f>
        <v/>
      </c>
      <c r="K97" s="98"/>
      <c r="L97" s="92" t="str">
        <f>IFERROR(VLOOKUP(D97,DB!A:I,9,0),"")</f>
        <v/>
      </c>
    </row>
    <row r="98" spans="1:12" ht="15" customHeight="1">
      <c r="A98" s="135"/>
      <c r="B98" s="135" t="str">
        <f>IFERROR(VLOOKUP(D98,DB!A:K,11,0),"")</f>
        <v/>
      </c>
      <c r="C98" s="94"/>
      <c r="D98" s="92"/>
      <c r="E98" s="95"/>
      <c r="F98" s="96"/>
      <c r="G98" s="97">
        <f ca="1">IFERROR(NOW()-F98,"")</f>
        <v>45976.392189814818</v>
      </c>
      <c r="H98" s="96"/>
      <c r="I98" s="135" t="str">
        <f>IFERROR(VLOOKUP(D98,DB!A:F,6,0),"")</f>
        <v/>
      </c>
      <c r="J98" s="135" t="str">
        <f>IFERROR(VLOOKUP(D98,DB!A:G,7,0),"")</f>
        <v/>
      </c>
      <c r="K98" s="98"/>
      <c r="L98" s="92" t="str">
        <f>IFERROR(VLOOKUP(D98,DB!A:I,9,0),"")</f>
        <v/>
      </c>
    </row>
    <row r="99" spans="1:12" ht="15" customHeight="1">
      <c r="A99" s="135"/>
      <c r="B99" s="135" t="str">
        <f>IFERROR(VLOOKUP(D99,DB!A:K,11,0),"")</f>
        <v/>
      </c>
      <c r="C99" s="94"/>
      <c r="D99" s="92"/>
      <c r="E99" s="95"/>
      <c r="F99" s="96"/>
      <c r="G99" s="97">
        <f ca="1">IFERROR(NOW()-F99,"")</f>
        <v>45976.392189814818</v>
      </c>
      <c r="H99" s="96"/>
      <c r="I99" s="135" t="str">
        <f>IFERROR(VLOOKUP(D99,DB!A:F,6,0),"")</f>
        <v/>
      </c>
      <c r="J99" s="135" t="str">
        <f>IFERROR(VLOOKUP(D99,DB!A:G,7,0),"")</f>
        <v/>
      </c>
      <c r="K99" s="98"/>
      <c r="L99" s="92" t="str">
        <f>IFERROR(VLOOKUP(D99,DB!A:I,9,0),"")</f>
        <v/>
      </c>
    </row>
    <row r="100" spans="1:12" ht="15" customHeight="1">
      <c r="A100" s="135"/>
      <c r="B100" s="135" t="str">
        <f>IFERROR(VLOOKUP(D100,DB!A:K,11,0),"")</f>
        <v/>
      </c>
      <c r="C100" s="94"/>
      <c r="D100" s="92"/>
      <c r="E100" s="95"/>
      <c r="F100" s="96"/>
      <c r="G100" s="97">
        <f ca="1">IFERROR(NOW()-F100,"")</f>
        <v>45976.392189814818</v>
      </c>
      <c r="H100" s="96"/>
      <c r="I100" s="135" t="str">
        <f>IFERROR(VLOOKUP(D100,DB!A:F,6,0),"")</f>
        <v/>
      </c>
      <c r="J100" s="135" t="str">
        <f>IFERROR(VLOOKUP(D100,DB!A:G,7,0),"")</f>
        <v/>
      </c>
      <c r="K100" s="98"/>
      <c r="L100" s="92" t="str">
        <f>IFERROR(VLOOKUP(D100,DB!A:I,9,0),"")</f>
        <v/>
      </c>
    </row>
    <row r="101" spans="1:12" ht="15" customHeight="1">
      <c r="A101" s="135"/>
      <c r="B101" s="135" t="str">
        <f>IFERROR(VLOOKUP(D101,DB!A:K,11,0),"")</f>
        <v/>
      </c>
      <c r="C101" s="94"/>
      <c r="D101" s="92"/>
      <c r="E101" s="95"/>
      <c r="F101" s="96"/>
      <c r="G101" s="97">
        <f ca="1">IFERROR(NOW()-F101,"")</f>
        <v>45976.392189814818</v>
      </c>
      <c r="H101" s="96"/>
      <c r="I101" s="135" t="str">
        <f>IFERROR(VLOOKUP(D101,DB!A:F,6,0),"")</f>
        <v/>
      </c>
      <c r="J101" s="135" t="str">
        <f>IFERROR(VLOOKUP(D101,DB!A:G,7,0),"")</f>
        <v/>
      </c>
      <c r="K101" s="98"/>
      <c r="L101" s="92" t="str">
        <f>IFERROR(VLOOKUP(D101,DB!A:I,9,0),"")</f>
        <v/>
      </c>
    </row>
  </sheetData>
  <dataValidations count="2">
    <dataValidation allowBlank="1" showInputMessage="1" showErrorMessage="1" sqref="E1" xr:uid="{A4F81451-56CC-4543-9497-104C4E44EE4B}"/>
    <dataValidation type="list" allowBlank="1" showInputMessage="1" showErrorMessage="1" sqref="E2:E10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40"/>
  <sheetViews>
    <sheetView workbookViewId="0">
      <selection activeCell="D6" sqref="D6"/>
    </sheetView>
  </sheetViews>
  <sheetFormatPr defaultColWidth="11.19921875" defaultRowHeight="15"/>
  <cols>
    <col min="1" max="1" width="23.69921875" style="39" customWidth="1"/>
    <col min="2" max="2" width="4.59765625" style="39" customWidth="1"/>
    <col min="3" max="3" width="4.19921875" style="39" customWidth="1"/>
    <col min="4" max="4" width="9.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39117</v>
      </c>
      <c r="B2" s="37" t="str">
        <f>IFERROR(VLOOKUP(D2,DB!A:K,11,0),"")</f>
        <v>R5</v>
      </c>
      <c r="C2" s="37">
        <v>3</v>
      </c>
      <c r="D2" s="107" t="s">
        <v>36011</v>
      </c>
      <c r="E2" s="37" t="s">
        <v>39021</v>
      </c>
      <c r="F2" s="38">
        <v>45891.832060185188</v>
      </c>
      <c r="G2" s="116">
        <f ca="1">IFERROR(NOW()-F2,"")</f>
        <v>84.560129629629955</v>
      </c>
      <c r="H2" s="38">
        <v>45891.790393518517</v>
      </c>
      <c r="I2" s="37" t="str">
        <f>IFERROR(VLOOKUP(D2,DB!A:F,6,0),"")</f>
        <v>Generator-SG</v>
      </c>
      <c r="J2" s="37" t="str">
        <f>IFERROR(VLOOKUP(D2,DB!A:G,7,0),"")</f>
        <v>Vandalized</v>
      </c>
      <c r="K2" s="37" t="s">
        <v>39118</v>
      </c>
      <c r="L2" s="37" t="str">
        <f>IFERROR(VLOOKUP(D2,DB!A:I,9,0),"")</f>
        <v>Latis</v>
      </c>
      <c r="M2" s="106"/>
    </row>
    <row r="3" spans="1:13" ht="30">
      <c r="A3" s="37" t="s">
        <v>39119</v>
      </c>
      <c r="B3" s="37" t="str">
        <f>IFERROR(VLOOKUP(D3,DB!A:K,11,0),"")</f>
        <v>R5</v>
      </c>
      <c r="C3" s="37">
        <v>1</v>
      </c>
      <c r="D3" s="37" t="s">
        <v>33268</v>
      </c>
      <c r="E3" s="37" t="s">
        <v>39100</v>
      </c>
      <c r="F3" s="38">
        <v>45926.188877314817</v>
      </c>
      <c r="G3" s="116">
        <f t="shared" ref="G3" ca="1" si="0">IFERROR(NOW()-F3,"")</f>
        <v>50.20331250000163</v>
      </c>
      <c r="H3" s="38">
        <v>45926.158159722225</v>
      </c>
      <c r="I3" s="37" t="str">
        <f>IFERROR(VLOOKUP(D3,DB!A:F,6,0),"")</f>
        <v>SCECO</v>
      </c>
      <c r="J3" s="37" t="str">
        <f>IFERROR(VLOOKUP(D3,DB!A:G,7,0),"")</f>
        <v>Good</v>
      </c>
      <c r="K3" s="37" t="s">
        <v>39120</v>
      </c>
      <c r="L3" s="37" t="str">
        <f>IFERROR(VLOOKUP(D3,DB!A:I,9,0),"")</f>
        <v>Latis</v>
      </c>
      <c r="M3" s="106"/>
    </row>
    <row r="4" spans="1:13" ht="48" customHeight="1">
      <c r="A4" s="124" t="s">
        <v>39121</v>
      </c>
      <c r="B4" s="124" t="str">
        <f>IFERROR(VLOOKUP(D4,DB!A:K,11,0),"")</f>
        <v>R5</v>
      </c>
      <c r="C4" s="124">
        <v>1</v>
      </c>
      <c r="D4" s="124" t="s">
        <v>34758</v>
      </c>
      <c r="E4" s="124" t="s">
        <v>39100</v>
      </c>
      <c r="F4" s="125">
        <v>45948.661111111112</v>
      </c>
      <c r="G4" s="126">
        <f t="shared" ref="G4" ca="1" si="1">IFERROR(NOW()-F4,"")</f>
        <v>27.731078703705862</v>
      </c>
      <c r="H4" s="125">
        <v>45948.661111111112</v>
      </c>
      <c r="I4" s="124" t="str">
        <f>IFERROR(VLOOKUP(D4,DB!A:F,6,0),"")</f>
        <v>SCECO</v>
      </c>
      <c r="J4" s="124" t="str">
        <f>IFERROR(VLOOKUP(D4,DB!A:G,7,0),"")</f>
        <v>Dead</v>
      </c>
      <c r="K4" s="124" t="s">
        <v>39122</v>
      </c>
      <c r="L4" s="124" t="str">
        <f>IFERROR(VLOOKUP(D4,DB!A:I,9,0),"")</f>
        <v>Latis</v>
      </c>
    </row>
    <row r="5" spans="1:13" ht="30.75">
      <c r="A5" s="124" t="s">
        <v>39123</v>
      </c>
      <c r="B5" s="124" t="s">
        <v>5443</v>
      </c>
      <c r="C5" s="124">
        <v>1</v>
      </c>
      <c r="D5" s="124" t="s">
        <v>32330</v>
      </c>
      <c r="E5" s="124" t="s">
        <v>39021</v>
      </c>
      <c r="F5" s="125">
        <v>45968.848599537036</v>
      </c>
      <c r="G5" s="126">
        <v>0.54726851851851854</v>
      </c>
      <c r="H5" s="125">
        <v>45968.827465277776</v>
      </c>
      <c r="I5" s="124" t="s">
        <v>22</v>
      </c>
      <c r="J5" s="124" t="s">
        <v>65</v>
      </c>
      <c r="K5" s="124" t="s">
        <v>39124</v>
      </c>
      <c r="L5" s="124" t="s">
        <v>8145</v>
      </c>
    </row>
    <row r="6" spans="1:13">
      <c r="A6" s="124" t="s">
        <v>39125</v>
      </c>
      <c r="B6" s="124" t="str">
        <f>IFERROR(VLOOKUP(D6,DB!A:K,11,0),"")</f>
        <v>R5</v>
      </c>
      <c r="C6" s="124">
        <v>1</v>
      </c>
      <c r="D6" s="124" t="s">
        <v>33332</v>
      </c>
      <c r="E6" s="124" t="s">
        <v>39021</v>
      </c>
      <c r="F6" s="157">
        <v>45976.195474537039</v>
      </c>
      <c r="G6" s="126">
        <f t="shared" ref="G6:G53" ca="1" si="2">IFERROR(NOW()-F6,"")</f>
        <v>0.19671527777973097</v>
      </c>
      <c r="H6" s="125">
        <v>45976.02925925926</v>
      </c>
      <c r="I6" s="124" t="str">
        <f>IFERROR(VLOOKUP(D6,DB!A:F,6,0),"")</f>
        <v>SCECO</v>
      </c>
      <c r="J6" s="124" t="str">
        <f>IFERROR(VLOOKUP(D6,DB!A:G,7,0),"")</f>
        <v>Dead</v>
      </c>
      <c r="K6" s="124" t="s">
        <v>39126</v>
      </c>
      <c r="L6" s="124" t="str">
        <f>IFERROR(VLOOKUP(D6,DB!A:I,9,0),"")</f>
        <v>Latis</v>
      </c>
    </row>
    <row r="7" spans="1:13">
      <c r="A7" s="124"/>
      <c r="B7" s="124" t="str">
        <f>IFERROR(VLOOKUP(D7,DB!A:K,11,0),"")</f>
        <v/>
      </c>
      <c r="C7" s="124"/>
      <c r="D7" s="124"/>
      <c r="E7" s="124"/>
      <c r="F7" s="124"/>
      <c r="G7" s="126">
        <f t="shared" ca="1" si="2"/>
        <v>45976.392189814818</v>
      </c>
      <c r="H7" s="125"/>
      <c r="I7" s="124" t="str">
        <f>IFERROR(VLOOKUP(D7,DB!A:F,6,0),"")</f>
        <v/>
      </c>
      <c r="J7" s="124" t="str">
        <f>IFERROR(VLOOKUP(D7,DB!A:G,7,0),"")</f>
        <v/>
      </c>
      <c r="K7" s="124"/>
      <c r="L7" s="124" t="str">
        <f>IFERROR(VLOOKUP(D7,DB!A:I,9,0),"")</f>
        <v/>
      </c>
    </row>
    <row r="8" spans="1:13">
      <c r="A8" s="124"/>
      <c r="B8" s="124" t="str">
        <f>IFERROR(VLOOKUP(D8,DB!A:K,11,0),"")</f>
        <v/>
      </c>
      <c r="C8" s="124"/>
      <c r="D8" s="124"/>
      <c r="E8" s="124"/>
      <c r="F8" s="124"/>
      <c r="G8" s="126">
        <f t="shared" ca="1" si="2"/>
        <v>45976.392189814818</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4"/>
      <c r="G9" s="126">
        <f t="shared" ca="1" si="2"/>
        <v>45976.392189814818</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4"/>
      <c r="G10" s="126">
        <f t="shared" ca="1" si="2"/>
        <v>45976.392189814818</v>
      </c>
      <c r="H10" s="125"/>
      <c r="I10" s="124" t="str">
        <f>IFERROR(VLOOKUP(D10,DB!A:F,6,0),"")</f>
        <v/>
      </c>
      <c r="J10" s="124" t="str">
        <f>IFERROR(VLOOKUP(D10,DB!A:G,7,0),"")</f>
        <v/>
      </c>
      <c r="K10" s="124"/>
      <c r="L10" s="124" t="str">
        <f>IFERROR(VLOOKUP(D10,DB!A:I,9,0),"")</f>
        <v/>
      </c>
    </row>
    <row r="11" spans="1:13">
      <c r="A11" s="124"/>
      <c r="B11" s="124" t="str">
        <f>IFERROR(VLOOKUP(D11,DB!A:K,11,0),"")</f>
        <v/>
      </c>
      <c r="C11" s="124"/>
      <c r="D11" s="158"/>
      <c r="E11" s="124"/>
      <c r="F11" s="124"/>
      <c r="G11" s="126">
        <f t="shared" ca="1" si="2"/>
        <v>45976.392189814818</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4"/>
      <c r="G12" s="126">
        <f t="shared" ca="1" si="2"/>
        <v>45976.392189814818</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4"/>
      <c r="G13" s="126">
        <f t="shared" ca="1" si="2"/>
        <v>45976.392189814818</v>
      </c>
      <c r="H13" s="125"/>
      <c r="I13" s="124" t="str">
        <f>IFERROR(VLOOKUP(D13,DB!A:F,6,0),"")</f>
        <v/>
      </c>
      <c r="J13" s="124" t="str">
        <f>IFERROR(VLOOKUP(D13,DB!A:G,7,0),"")</f>
        <v/>
      </c>
      <c r="K13" s="124"/>
      <c r="L13" s="124" t="str">
        <f>IFERROR(VLOOKUP(D13,DB!A:I,9,0),"")</f>
        <v/>
      </c>
    </row>
    <row r="14" spans="1:13">
      <c r="A14" s="124"/>
      <c r="B14" s="124" t="str">
        <f>IFERROR(VLOOKUP(D14,DB!A:K,11,0),"")</f>
        <v/>
      </c>
      <c r="C14" s="124"/>
      <c r="D14" s="156"/>
      <c r="E14" s="124"/>
      <c r="F14" s="124"/>
      <c r="G14" s="126">
        <f t="shared" ca="1" si="2"/>
        <v>45976.392189814818</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4"/>
      <c r="G15" s="126">
        <f t="shared" ca="1" si="2"/>
        <v>45976.392189814818</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4"/>
      <c r="G16" s="126">
        <f t="shared" ca="1" si="2"/>
        <v>45976.392189814818</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4"/>
      <c r="G17" s="126">
        <f t="shared" ca="1" si="2"/>
        <v>45976.392189814818</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4"/>
      <c r="G18" s="126">
        <f t="shared" ca="1" si="2"/>
        <v>45976.392189814818</v>
      </c>
      <c r="H18" s="124"/>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4"/>
      <c r="G19" s="126">
        <f t="shared" ca="1" si="2"/>
        <v>45976.392189814818</v>
      </c>
      <c r="H19" s="124"/>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4"/>
      <c r="G20" s="126">
        <f t="shared" ca="1" si="2"/>
        <v>45976.392189814818</v>
      </c>
      <c r="H20" s="124"/>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4"/>
      <c r="G21" s="126">
        <f t="shared" ca="1" si="2"/>
        <v>45976.392189814818</v>
      </c>
      <c r="H21" s="124"/>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6">
        <f t="shared" ca="1" si="2"/>
        <v>45976.392189814818</v>
      </c>
      <c r="H22" s="124"/>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2"/>
        <v>45976.392189814818</v>
      </c>
      <c r="H23" s="124"/>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ca="1" si="2"/>
        <v>45976.392189814818</v>
      </c>
      <c r="H24" s="124"/>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ca="1" si="2"/>
        <v>45976.392189814818</v>
      </c>
      <c r="H25" s="124"/>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2"/>
        <v>45976.392189814818</v>
      </c>
      <c r="H26" s="124"/>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2"/>
        <v>45976.392189814818</v>
      </c>
      <c r="H27" s="124"/>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2"/>
        <v>45976.392189814818</v>
      </c>
      <c r="H28" s="124"/>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2"/>
        <v>45976.392189814818</v>
      </c>
      <c r="H29" s="124"/>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2"/>
        <v>45976.392189814818</v>
      </c>
      <c r="H30" s="124"/>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2"/>
        <v>45976.392189814818</v>
      </c>
      <c r="H31" s="124"/>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2"/>
        <v>45976.392189814818</v>
      </c>
      <c r="H32" s="124"/>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2"/>
        <v>45976.392189814818</v>
      </c>
      <c r="H33" s="124"/>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2"/>
        <v>45976.392189814818</v>
      </c>
      <c r="H34" s="124"/>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2"/>
        <v>45976.392189814818</v>
      </c>
      <c r="H35" s="124"/>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2"/>
        <v>45976.392189814818</v>
      </c>
      <c r="H36" s="124"/>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2"/>
        <v>45976.392189814818</v>
      </c>
      <c r="H37" s="124"/>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2"/>
        <v>45976.392189814818</v>
      </c>
      <c r="H38" s="124"/>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2"/>
        <v>45976.392189814818</v>
      </c>
      <c r="H39" s="124"/>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2"/>
        <v>45976.392189814818</v>
      </c>
      <c r="H40" s="124"/>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2"/>
        <v>45976.392189814818</v>
      </c>
      <c r="H41" s="124"/>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2"/>
        <v>45976.392189814818</v>
      </c>
      <c r="H42" s="124"/>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2"/>
        <v>45976.392189814818</v>
      </c>
      <c r="H43" s="124"/>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2"/>
        <v>45976.392189814818</v>
      </c>
      <c r="H44" s="124"/>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2"/>
        <v>45976.392189814818</v>
      </c>
      <c r="H45" s="124"/>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2"/>
        <v>45976.392189814818</v>
      </c>
      <c r="H46" s="124"/>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4">
        <f t="shared" ca="1" si="2"/>
        <v>45976.392189814818</v>
      </c>
      <c r="H47" s="124"/>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4">
        <f t="shared" ca="1" si="2"/>
        <v>45976.392189814818</v>
      </c>
      <c r="H48" s="124"/>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4">
        <f t="shared" ca="1" si="2"/>
        <v>45976.392189814818</v>
      </c>
      <c r="H49" s="124"/>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4">
        <f t="shared" ca="1" si="2"/>
        <v>45976.392189814818</v>
      </c>
      <c r="H50" s="124"/>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4">
        <f t="shared" ca="1" si="2"/>
        <v>45976.392189814818</v>
      </c>
      <c r="H51" s="124"/>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4">
        <f t="shared" ca="1" si="2"/>
        <v>45976.392189814818</v>
      </c>
      <c r="H52" s="124"/>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4">
        <f t="shared" ca="1" si="2"/>
        <v>45976.392189814818</v>
      </c>
      <c r="H53" s="124"/>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4">
        <f t="shared" ref="G54:G117" ca="1" si="3">IFERROR(NOW()-F54,"")</f>
        <v>45976.392189814818</v>
      </c>
      <c r="H54" s="124"/>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4">
        <f t="shared" ca="1" si="3"/>
        <v>45976.392189814818</v>
      </c>
      <c r="H55" s="124"/>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4">
        <f t="shared" ca="1" si="3"/>
        <v>45976.392189814818</v>
      </c>
      <c r="H56" s="124"/>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4">
        <f t="shared" ca="1" si="3"/>
        <v>45976.392189814818</v>
      </c>
      <c r="H57" s="124"/>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4">
        <f t="shared" ca="1" si="3"/>
        <v>45976.392189814818</v>
      </c>
      <c r="H58" s="124"/>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4">
        <f t="shared" ca="1" si="3"/>
        <v>45976.392189814818</v>
      </c>
      <c r="H59" s="124"/>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4">
        <f t="shared" ca="1" si="3"/>
        <v>45976.392189814818</v>
      </c>
      <c r="H60" s="124"/>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4">
        <f t="shared" ca="1" si="3"/>
        <v>45976.392189814818</v>
      </c>
      <c r="H61" s="124"/>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4">
        <f t="shared" ca="1" si="3"/>
        <v>45976.392189814818</v>
      </c>
      <c r="H62" s="124"/>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4">
        <f t="shared" ca="1" si="3"/>
        <v>45976.392189814818</v>
      </c>
      <c r="H63" s="124"/>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4">
        <f t="shared" ca="1" si="3"/>
        <v>45976.392189814818</v>
      </c>
      <c r="H64" s="124"/>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4">
        <f t="shared" ca="1" si="3"/>
        <v>45976.392189814818</v>
      </c>
      <c r="H65" s="124"/>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4">
        <f t="shared" ca="1" si="3"/>
        <v>45976.392189814818</v>
      </c>
      <c r="H66" s="124"/>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4">
        <f t="shared" ca="1" si="3"/>
        <v>45976.392189814818</v>
      </c>
      <c r="H67" s="124"/>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4">
        <f t="shared" ca="1" si="3"/>
        <v>45976.392189814818</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4">
        <f t="shared" ca="1" si="3"/>
        <v>45976.392189814818</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4">
        <f t="shared" ca="1" si="3"/>
        <v>45976.392189814818</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4">
        <f t="shared" ca="1" si="3"/>
        <v>45976.392189814818</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4">
        <f t="shared" ca="1" si="3"/>
        <v>45976.392189814818</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4">
        <f t="shared" ca="1" si="3"/>
        <v>45976.392189814818</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4">
        <f t="shared" ca="1" si="3"/>
        <v>45976.392189814818</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4">
        <f t="shared" ca="1" si="3"/>
        <v>45976.392189814818</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4">
        <f t="shared" ca="1" si="3"/>
        <v>45976.392189814818</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4">
        <f t="shared" ca="1" si="3"/>
        <v>45976.392189814818</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4">
        <f t="shared" ca="1" si="3"/>
        <v>45976.392189814818</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4">
        <f t="shared" ca="1" si="3"/>
        <v>45976.392189814818</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4">
        <f t="shared" ca="1" si="3"/>
        <v>45976.392189814818</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4">
        <f t="shared" ca="1" si="3"/>
        <v>45976.392189814818</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4">
        <f t="shared" ca="1" si="3"/>
        <v>45976.392189814818</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4">
        <f t="shared" ca="1" si="3"/>
        <v>45976.392189814818</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4">
        <f t="shared" ca="1" si="3"/>
        <v>45976.392189814818</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4">
        <f t="shared" ca="1" si="3"/>
        <v>45976.392189814818</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4">
        <f t="shared" ca="1" si="3"/>
        <v>45976.392189814818</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4">
        <f t="shared" ca="1" si="3"/>
        <v>45976.392189814818</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4">
        <f t="shared" ca="1" si="3"/>
        <v>45976.392189814818</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4">
        <f t="shared" ca="1" si="3"/>
        <v>45976.392189814818</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4">
        <f t="shared" ca="1" si="3"/>
        <v>45976.392189814818</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4">
        <f t="shared" ca="1" si="3"/>
        <v>45976.392189814818</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4">
        <f t="shared" ca="1" si="3"/>
        <v>45976.392189814818</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4">
        <f t="shared" ca="1" si="3"/>
        <v>45976.392189814818</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4">
        <f t="shared" ca="1" si="3"/>
        <v>45976.392189814818</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4">
        <f t="shared" ca="1" si="3"/>
        <v>45976.392189814818</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4">
        <f t="shared" ca="1" si="3"/>
        <v>45976.392189814818</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3"/>
        <v>45976.392189814818</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3"/>
        <v>45976.392189814818</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3"/>
        <v>45976.392189814818</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3"/>
        <v>45976.392189814818</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3"/>
        <v>45976.392189814818</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3"/>
        <v>45976.392189814818</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3"/>
        <v>45976.392189814818</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3"/>
        <v>45976.392189814818</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3"/>
        <v>45976.392189814818</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3"/>
        <v>45976.392189814818</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3"/>
        <v>45976.392189814818</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3"/>
        <v>45976.392189814818</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3"/>
        <v>45976.392189814818</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3"/>
        <v>45976.392189814818</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45976.392189814818</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45976.392189814818</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45976.392189814818</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45976.392189814818</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45976.392189814818</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45976.392189814818</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45976.392189814818</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ref="G118:G181" ca="1" si="4">IFERROR(NOW()-F118,"")</f>
        <v>45976.392189814818</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4"/>
        <v>45976.392189814818</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4"/>
        <v>45976.392189814818</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4"/>
        <v>45976.392189814818</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4"/>
        <v>45976.392189814818</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4"/>
        <v>45976.392189814818</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4"/>
        <v>45976.392189814818</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4"/>
        <v>45976.392189814818</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4"/>
        <v>45976.392189814818</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4"/>
        <v>45976.392189814818</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4"/>
        <v>45976.392189814818</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4"/>
        <v>45976.392189814818</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4"/>
        <v>45976.392189814818</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4"/>
        <v>45976.392189814818</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4"/>
        <v>45976.392189814818</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4"/>
        <v>45976.392189814818</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4"/>
        <v>45976.392189814818</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4"/>
        <v>45976.392189814818</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4"/>
        <v>45976.392189814818</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4"/>
        <v>45976.392189814818</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4"/>
        <v>45976.392189814818</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4"/>
        <v>45976.392189814818</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4"/>
        <v>45976.392189814818</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4"/>
        <v>45976.392189814818</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4"/>
        <v>45976.392189814818</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4"/>
        <v>45976.392189814818</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4"/>
        <v>45976.392189814818</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4"/>
        <v>45976.392189814818</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4"/>
        <v>45976.392189814818</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4"/>
        <v>45976.392189814818</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4"/>
        <v>45976.392189814818</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4"/>
        <v>45976.392189814818</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4"/>
        <v>45976.392189814818</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4"/>
        <v>45976.392189814818</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4"/>
        <v>45976.392189814818</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4"/>
        <v>45976.392189814818</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4"/>
        <v>45976.392189814818</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4"/>
        <v>45976.392189814818</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4"/>
        <v>45976.392189814818</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4"/>
        <v>45976.392189814818</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4"/>
        <v>45976.392189814818</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4"/>
        <v>45976.392189814818</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4"/>
        <v>45976.392189814818</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4"/>
        <v>45976.392189814818</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4"/>
        <v>45976.392189814818</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4"/>
        <v>45976.392189814818</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4"/>
        <v>45976.392189814818</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4"/>
        <v>45976.392189814818</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4"/>
        <v>45976.392189814818</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4"/>
        <v>45976.392189814818</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4"/>
        <v>45976.392189814818</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4"/>
        <v>45976.392189814818</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4"/>
        <v>45976.392189814818</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4"/>
        <v>45976.392189814818</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4"/>
        <v>45976.392189814818</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4"/>
        <v>45976.392189814818</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4"/>
        <v>45976.392189814818</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45976.392189814818</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45976.392189814818</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45976.392189814818</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45976.392189814818</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45976.392189814818</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45976.392189814818</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45976.392189814818</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ref="G182:G245" ca="1" si="5">IFERROR(NOW()-F182,"")</f>
        <v>45976.392189814818</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5"/>
        <v>45976.392189814818</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5"/>
        <v>45976.392189814818</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5"/>
        <v>45976.392189814818</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5"/>
        <v>45976.392189814818</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5"/>
        <v>45976.392189814818</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5"/>
        <v>45976.392189814818</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5"/>
        <v>45976.392189814818</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5"/>
        <v>45976.392189814818</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5"/>
        <v>45976.392189814818</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5"/>
        <v>45976.392189814818</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5"/>
        <v>45976.392189814818</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5"/>
        <v>45976.392189814818</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5"/>
        <v>45976.392189814818</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5"/>
        <v>45976.392189814818</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5"/>
        <v>45976.392189814818</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5"/>
        <v>45976.392189814818</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5"/>
        <v>45976.392189814818</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5"/>
        <v>45976.392189814818</v>
      </c>
      <c r="H200" s="124"/>
      <c r="I200" s="124" t="str">
        <f>IFERROR(VLOOKUP(D200,DB!A:F,6,0),"")</f>
        <v/>
      </c>
      <c r="J200" s="124" t="str">
        <f>IFERROR(VLOOKUP(D200,DB!A:G,7,0),"")</f>
        <v/>
      </c>
      <c r="K200" s="124"/>
      <c r="L200" s="124" t="str">
        <f>IFERROR(VLOOKUP(D200,DB!A:I,9,0),"")</f>
        <v/>
      </c>
    </row>
    <row r="201" spans="1:12">
      <c r="A201" s="124"/>
      <c r="B201" s="124"/>
      <c r="C201" s="124"/>
      <c r="D201" s="124"/>
      <c r="E201" s="124"/>
      <c r="F201" s="124"/>
      <c r="G201" s="124"/>
      <c r="H201" s="124"/>
      <c r="I201" s="124"/>
      <c r="J201" s="124"/>
      <c r="K201" s="124"/>
      <c r="L201" s="124"/>
    </row>
    <row r="202" spans="1:12">
      <c r="A202" s="124"/>
      <c r="B202" s="124"/>
      <c r="C202" s="124"/>
      <c r="D202" s="124"/>
      <c r="E202" s="124"/>
      <c r="F202" s="124"/>
      <c r="G202" s="124"/>
      <c r="H202" s="124"/>
      <c r="I202" s="124"/>
      <c r="J202" s="124"/>
      <c r="K202" s="124"/>
      <c r="L202" s="124"/>
    </row>
    <row r="203" spans="1:12">
      <c r="A203" s="124"/>
      <c r="B203" s="124"/>
      <c r="C203" s="124"/>
      <c r="D203" s="124"/>
      <c r="E203" s="124"/>
      <c r="F203" s="124"/>
      <c r="G203" s="124"/>
      <c r="H203" s="124"/>
      <c r="I203" s="124"/>
      <c r="J203" s="124"/>
      <c r="K203" s="124"/>
      <c r="L203" s="124"/>
    </row>
    <row r="204" spans="1:12">
      <c r="A204" s="124"/>
      <c r="B204" s="124"/>
      <c r="C204" s="124"/>
      <c r="D204" s="124"/>
      <c r="E204" s="124"/>
      <c r="F204" s="124"/>
      <c r="G204" s="124"/>
      <c r="H204" s="124"/>
      <c r="I204" s="124"/>
      <c r="J204" s="124"/>
      <c r="K204" s="124"/>
      <c r="L204" s="124"/>
    </row>
    <row r="205" spans="1:12">
      <c r="A205" s="124"/>
      <c r="B205" s="124"/>
      <c r="C205" s="124"/>
      <c r="D205" s="124"/>
      <c r="E205" s="124"/>
      <c r="F205" s="124"/>
      <c r="G205" s="124"/>
      <c r="H205" s="124"/>
      <c r="I205" s="124"/>
      <c r="J205" s="124"/>
      <c r="K205" s="124"/>
      <c r="L205" s="124"/>
    </row>
    <row r="206" spans="1:12">
      <c r="A206" s="124"/>
      <c r="B206" s="124"/>
      <c r="C206" s="124"/>
      <c r="D206" s="124"/>
      <c r="E206" s="124"/>
      <c r="F206" s="124"/>
      <c r="G206" s="124"/>
      <c r="H206" s="124"/>
      <c r="I206" s="124"/>
      <c r="J206" s="124"/>
      <c r="K206" s="124"/>
      <c r="L206" s="124"/>
    </row>
    <row r="207" spans="1:12">
      <c r="A207" s="124"/>
      <c r="B207" s="124"/>
      <c r="C207" s="124"/>
      <c r="D207" s="124"/>
      <c r="E207" s="124"/>
      <c r="F207" s="124"/>
      <c r="G207" s="124"/>
      <c r="H207" s="124"/>
      <c r="I207" s="124"/>
      <c r="J207" s="124"/>
      <c r="K207" s="124"/>
      <c r="L207" s="124"/>
    </row>
    <row r="208" spans="1:12">
      <c r="A208" s="124"/>
      <c r="B208" s="124"/>
      <c r="C208" s="124"/>
      <c r="D208" s="124"/>
      <c r="E208" s="124"/>
      <c r="F208" s="124"/>
      <c r="G208" s="124"/>
      <c r="H208" s="124"/>
      <c r="I208" s="124"/>
      <c r="J208" s="124"/>
      <c r="K208" s="124"/>
      <c r="L208" s="124"/>
    </row>
    <row r="209" spans="1:12">
      <c r="A209" s="124"/>
      <c r="B209" s="124"/>
      <c r="C209" s="124"/>
      <c r="D209" s="124"/>
      <c r="E209" s="124"/>
      <c r="F209" s="124"/>
      <c r="G209" s="124"/>
      <c r="H209" s="124"/>
      <c r="I209" s="124"/>
      <c r="J209" s="124"/>
      <c r="K209" s="124"/>
      <c r="L209" s="124"/>
    </row>
    <row r="210" spans="1:12">
      <c r="A210" s="124"/>
      <c r="B210" s="124"/>
      <c r="C210" s="124"/>
      <c r="D210" s="124"/>
      <c r="E210" s="124"/>
      <c r="F210" s="124"/>
      <c r="G210" s="124"/>
      <c r="H210" s="124"/>
      <c r="I210" s="124"/>
      <c r="J210" s="124"/>
      <c r="K210" s="124"/>
      <c r="L210" s="124"/>
    </row>
    <row r="211" spans="1:12">
      <c r="A211" s="124"/>
      <c r="B211" s="124"/>
      <c r="C211" s="124"/>
      <c r="D211" s="124"/>
      <c r="E211" s="124"/>
      <c r="F211" s="124"/>
      <c r="G211" s="124"/>
      <c r="H211" s="124"/>
      <c r="I211" s="124"/>
      <c r="J211" s="124"/>
      <c r="K211" s="124"/>
      <c r="L211" s="124"/>
    </row>
    <row r="212" spans="1:12">
      <c r="A212" s="124"/>
      <c r="B212" s="124"/>
      <c r="C212" s="124"/>
      <c r="D212" s="124"/>
      <c r="E212" s="124"/>
      <c r="F212" s="124"/>
      <c r="G212" s="124"/>
      <c r="H212" s="124"/>
      <c r="I212" s="124"/>
      <c r="J212" s="124"/>
      <c r="K212" s="124"/>
      <c r="L212" s="124"/>
    </row>
    <row r="213" spans="1:12">
      <c r="A213" s="124"/>
      <c r="B213" s="124"/>
      <c r="C213" s="124"/>
      <c r="D213" s="124"/>
      <c r="E213" s="124"/>
      <c r="F213" s="124"/>
      <c r="G213" s="124"/>
      <c r="H213" s="124"/>
      <c r="I213" s="124"/>
      <c r="J213" s="124"/>
      <c r="K213" s="124"/>
      <c r="L213" s="124"/>
    </row>
    <row r="214" spans="1:12">
      <c r="A214" s="124"/>
      <c r="B214" s="124"/>
      <c r="C214" s="124"/>
      <c r="D214" s="124"/>
      <c r="E214" s="124"/>
      <c r="F214" s="124"/>
      <c r="G214" s="124"/>
      <c r="H214" s="124"/>
      <c r="I214" s="124"/>
      <c r="J214" s="124"/>
      <c r="K214" s="124"/>
      <c r="L214" s="124"/>
    </row>
    <row r="215" spans="1:12">
      <c r="A215" s="124"/>
      <c r="B215" s="124"/>
      <c r="C215" s="124"/>
      <c r="D215" s="124"/>
      <c r="E215" s="124"/>
      <c r="F215" s="124"/>
      <c r="G215" s="124"/>
      <c r="H215" s="124"/>
      <c r="I215" s="124"/>
      <c r="J215" s="124"/>
      <c r="K215" s="124"/>
      <c r="L215" s="124"/>
    </row>
    <row r="216" spans="1:12">
      <c r="A216" s="124"/>
      <c r="B216" s="124"/>
      <c r="C216" s="124"/>
      <c r="D216" s="124"/>
      <c r="E216" s="124"/>
      <c r="F216" s="124"/>
      <c r="G216" s="124"/>
      <c r="H216" s="124"/>
      <c r="I216" s="124"/>
      <c r="J216" s="124"/>
      <c r="K216" s="124"/>
      <c r="L216" s="124"/>
    </row>
    <row r="217" spans="1:12">
      <c r="A217" s="124"/>
      <c r="B217" s="124"/>
      <c r="C217" s="124"/>
      <c r="D217" s="124"/>
      <c r="E217" s="124"/>
      <c r="F217" s="124"/>
      <c r="G217" s="124"/>
      <c r="H217" s="124"/>
      <c r="I217" s="124"/>
      <c r="J217" s="124"/>
      <c r="K217" s="124"/>
      <c r="L217" s="124"/>
    </row>
    <row r="218" spans="1:12">
      <c r="A218" s="124"/>
      <c r="B218" s="124"/>
      <c r="C218" s="124"/>
      <c r="D218" s="124"/>
      <c r="E218" s="124"/>
      <c r="F218" s="124"/>
      <c r="G218" s="124"/>
      <c r="H218" s="124"/>
      <c r="I218" s="124"/>
      <c r="J218" s="124"/>
      <c r="K218" s="124"/>
      <c r="L218" s="124"/>
    </row>
    <row r="219" spans="1:12">
      <c r="A219" s="124"/>
      <c r="B219" s="124"/>
      <c r="C219" s="124"/>
      <c r="D219" s="124"/>
      <c r="E219" s="124"/>
      <c r="F219" s="124"/>
      <c r="G219" s="124"/>
      <c r="H219" s="124"/>
      <c r="I219" s="124"/>
      <c r="J219" s="124"/>
      <c r="K219" s="124"/>
      <c r="L219" s="124"/>
    </row>
    <row r="220" spans="1:12">
      <c r="A220" s="124"/>
      <c r="B220" s="124"/>
      <c r="C220" s="124"/>
      <c r="D220" s="124"/>
      <c r="E220" s="124"/>
      <c r="F220" s="124"/>
      <c r="G220" s="124"/>
      <c r="H220" s="124"/>
      <c r="I220" s="124"/>
      <c r="J220" s="124"/>
      <c r="K220" s="124"/>
      <c r="L220" s="124"/>
    </row>
    <row r="221" spans="1:12">
      <c r="A221" s="124"/>
      <c r="B221" s="124"/>
      <c r="C221" s="124"/>
      <c r="D221" s="124"/>
      <c r="E221" s="124"/>
      <c r="F221" s="124"/>
      <c r="G221" s="124"/>
      <c r="H221" s="124"/>
      <c r="I221" s="124"/>
      <c r="J221" s="124"/>
      <c r="K221" s="124"/>
      <c r="L221" s="124"/>
    </row>
    <row r="222" spans="1:12">
      <c r="A222" s="124"/>
      <c r="B222" s="124"/>
      <c r="C222" s="124"/>
      <c r="D222" s="124"/>
      <c r="E222" s="124"/>
      <c r="F222" s="124"/>
      <c r="G222" s="124"/>
      <c r="H222" s="124"/>
      <c r="I222" s="124"/>
      <c r="J222" s="124"/>
      <c r="K222" s="124"/>
      <c r="L222" s="124"/>
    </row>
    <row r="223" spans="1:12">
      <c r="A223" s="124"/>
      <c r="B223" s="124"/>
      <c r="C223" s="124"/>
      <c r="D223" s="124"/>
      <c r="E223" s="124"/>
      <c r="F223" s="124"/>
      <c r="G223" s="124"/>
      <c r="H223" s="124"/>
      <c r="I223" s="124"/>
      <c r="J223" s="124"/>
      <c r="K223" s="124"/>
      <c r="L223" s="124"/>
    </row>
    <row r="224" spans="1:12">
      <c r="A224" s="124"/>
      <c r="B224" s="124"/>
      <c r="C224" s="124"/>
      <c r="D224" s="124"/>
      <c r="E224" s="124"/>
      <c r="F224" s="124"/>
      <c r="G224" s="124"/>
      <c r="H224" s="124"/>
      <c r="I224" s="124"/>
      <c r="J224" s="124"/>
      <c r="K224" s="124"/>
      <c r="L224" s="124"/>
    </row>
    <row r="225" spans="1:12">
      <c r="A225" s="124"/>
      <c r="B225" s="124"/>
      <c r="C225" s="124"/>
      <c r="D225" s="124"/>
      <c r="E225" s="124"/>
      <c r="F225" s="124"/>
      <c r="G225" s="124"/>
      <c r="H225" s="124"/>
      <c r="I225" s="124"/>
      <c r="J225" s="124"/>
      <c r="K225" s="124"/>
      <c r="L225" s="124"/>
    </row>
    <row r="226" spans="1:12">
      <c r="A226" s="124"/>
      <c r="B226" s="124"/>
      <c r="C226" s="124"/>
      <c r="D226" s="124"/>
      <c r="E226" s="124"/>
      <c r="F226" s="124"/>
      <c r="G226" s="124"/>
      <c r="H226" s="124"/>
      <c r="I226" s="124"/>
      <c r="J226" s="124"/>
      <c r="K226" s="124"/>
      <c r="L226" s="124"/>
    </row>
    <row r="227" spans="1:12">
      <c r="A227" s="124"/>
      <c r="B227" s="124"/>
      <c r="C227" s="124"/>
      <c r="D227" s="124"/>
      <c r="E227" s="124"/>
      <c r="F227" s="124"/>
      <c r="G227" s="124"/>
      <c r="H227" s="124"/>
      <c r="I227" s="124"/>
      <c r="J227" s="124"/>
      <c r="K227" s="124"/>
      <c r="L227" s="124"/>
    </row>
    <row r="228" spans="1:12">
      <c r="A228" s="124"/>
      <c r="B228" s="124"/>
      <c r="C228" s="124"/>
      <c r="D228" s="124"/>
      <c r="E228" s="124"/>
      <c r="F228" s="124"/>
      <c r="G228" s="124"/>
      <c r="H228" s="124"/>
      <c r="I228" s="124"/>
      <c r="J228" s="124"/>
      <c r="K228" s="124"/>
      <c r="L228" s="124"/>
    </row>
    <row r="229" spans="1:12">
      <c r="A229" s="124"/>
      <c r="B229" s="124"/>
      <c r="C229" s="124"/>
      <c r="D229" s="124"/>
      <c r="E229" s="124"/>
      <c r="F229" s="124"/>
      <c r="G229" s="124"/>
      <c r="H229" s="124"/>
      <c r="I229" s="124"/>
      <c r="J229" s="124"/>
      <c r="K229" s="124"/>
      <c r="L229" s="124"/>
    </row>
    <row r="230" spans="1:12">
      <c r="A230" s="124"/>
      <c r="B230" s="124"/>
      <c r="C230" s="124"/>
      <c r="D230" s="124"/>
      <c r="E230" s="124"/>
      <c r="F230" s="124"/>
      <c r="G230" s="124"/>
      <c r="H230" s="124"/>
      <c r="I230" s="124"/>
      <c r="J230" s="124"/>
      <c r="K230" s="124"/>
      <c r="L230" s="124"/>
    </row>
    <row r="231" spans="1:12">
      <c r="A231" s="124"/>
      <c r="B231" s="124"/>
      <c r="C231" s="124"/>
      <c r="D231" s="124"/>
      <c r="E231" s="124"/>
      <c r="F231" s="124"/>
      <c r="G231" s="124"/>
      <c r="H231" s="124"/>
      <c r="I231" s="124"/>
      <c r="J231" s="124"/>
      <c r="K231" s="124"/>
      <c r="L231" s="124"/>
    </row>
    <row r="232" spans="1:12">
      <c r="A232" s="124"/>
      <c r="B232" s="124"/>
      <c r="C232" s="124"/>
      <c r="D232" s="124"/>
      <c r="E232" s="124"/>
      <c r="F232" s="124"/>
      <c r="G232" s="124"/>
      <c r="H232" s="124"/>
      <c r="I232" s="124"/>
      <c r="J232" s="124"/>
      <c r="K232" s="124"/>
      <c r="L232" s="124"/>
    </row>
    <row r="233" spans="1:12">
      <c r="A233" s="124"/>
      <c r="B233" s="124"/>
      <c r="C233" s="124"/>
      <c r="D233" s="124"/>
      <c r="E233" s="124"/>
      <c r="F233" s="124"/>
      <c r="G233" s="124"/>
      <c r="H233" s="124"/>
      <c r="I233" s="124"/>
      <c r="J233" s="124"/>
      <c r="K233" s="124"/>
      <c r="L233" s="124"/>
    </row>
    <row r="234" spans="1:12">
      <c r="A234" s="124"/>
      <c r="B234" s="124"/>
      <c r="C234" s="124"/>
      <c r="D234" s="124"/>
      <c r="E234" s="124"/>
      <c r="F234" s="124"/>
      <c r="G234" s="124"/>
      <c r="H234" s="124"/>
      <c r="I234" s="124"/>
      <c r="J234" s="124"/>
      <c r="K234" s="124"/>
      <c r="L234" s="124"/>
    </row>
    <row r="235" spans="1:12">
      <c r="A235" s="124"/>
      <c r="B235" s="124"/>
      <c r="C235" s="124"/>
      <c r="D235" s="124"/>
      <c r="E235" s="124"/>
      <c r="F235" s="124"/>
      <c r="G235" s="124"/>
      <c r="H235" s="124"/>
      <c r="I235" s="124"/>
      <c r="J235" s="124"/>
      <c r="K235" s="124"/>
      <c r="L235" s="124"/>
    </row>
    <row r="236" spans="1:12">
      <c r="A236" s="124"/>
      <c r="B236" s="124"/>
      <c r="C236" s="124"/>
      <c r="D236" s="124"/>
      <c r="E236" s="124"/>
      <c r="F236" s="124"/>
      <c r="G236" s="124"/>
      <c r="H236" s="124"/>
      <c r="I236" s="124"/>
      <c r="J236" s="124"/>
      <c r="K236" s="124"/>
      <c r="L236" s="124"/>
    </row>
    <row r="237" spans="1:12">
      <c r="A237" s="124"/>
      <c r="B237" s="124"/>
      <c r="C237" s="124"/>
      <c r="D237" s="124"/>
      <c r="E237" s="124"/>
      <c r="F237" s="124"/>
      <c r="G237" s="124"/>
      <c r="H237" s="124"/>
      <c r="I237" s="124"/>
      <c r="J237" s="124"/>
      <c r="K237" s="124"/>
      <c r="L237" s="124"/>
    </row>
    <row r="238" spans="1:12">
      <c r="A238" s="124"/>
      <c r="B238" s="124"/>
      <c r="C238" s="124"/>
      <c r="D238" s="124"/>
      <c r="E238" s="124"/>
      <c r="F238" s="124"/>
      <c r="G238" s="124"/>
      <c r="H238" s="124"/>
      <c r="I238" s="124"/>
      <c r="J238" s="124"/>
      <c r="K238" s="124"/>
      <c r="L238" s="124"/>
    </row>
    <row r="239" spans="1:12">
      <c r="A239" s="124"/>
      <c r="B239" s="124"/>
      <c r="C239" s="124"/>
      <c r="D239" s="124"/>
      <c r="E239" s="124"/>
      <c r="F239" s="124"/>
      <c r="G239" s="124"/>
      <c r="H239" s="124"/>
      <c r="I239" s="124"/>
      <c r="J239" s="124"/>
      <c r="K239" s="124"/>
      <c r="L239" s="124"/>
    </row>
    <row r="240" spans="1:12">
      <c r="A240" s="124"/>
      <c r="B240" s="124"/>
      <c r="C240" s="124"/>
      <c r="D240" s="124"/>
      <c r="E240" s="124"/>
      <c r="F240" s="124"/>
      <c r="G240" s="124"/>
      <c r="H240" s="124"/>
      <c r="I240" s="124"/>
      <c r="J240" s="124"/>
      <c r="K240" s="124"/>
      <c r="L240" s="124"/>
    </row>
  </sheetData>
  <dataValidations count="2">
    <dataValidation allowBlank="1" showInputMessage="1" showErrorMessage="1" sqref="E1" xr:uid="{920C6338-E771-4DAE-8C89-92A9093EA4DE}"/>
    <dataValidation type="list" allowBlank="1" showInputMessage="1" showErrorMessage="1" sqref="E2:E20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20"/>
  <sheetViews>
    <sheetView workbookViewId="0">
      <selection activeCell="K2" sqref="K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0" t="s">
        <v>39127</v>
      </c>
      <c r="B2" s="141" t="str">
        <f>IFERROR(VLOOKUP(D2,DB!A:K,11,0),"")</f>
        <v>R6</v>
      </c>
      <c r="C2" s="142">
        <v>1</v>
      </c>
      <c r="D2" s="141" t="s">
        <v>29382</v>
      </c>
      <c r="E2" s="124" t="s">
        <v>39021</v>
      </c>
      <c r="F2" s="143">
        <v>45976.340844907405</v>
      </c>
      <c r="G2" s="105">
        <f t="shared" ref="G2:G22" ca="1" si="0">IFERROR(NOW()-F2,"-")</f>
        <v>5.1344907413295005E-2</v>
      </c>
      <c r="H2" s="143">
        <v>45976.320451388892</v>
      </c>
      <c r="I2" s="141" t="str">
        <f>IFERROR(VLOOKUP(D2,DB!A:F,6,0),"")</f>
        <v>SCECO</v>
      </c>
      <c r="J2" s="141" t="str">
        <f>IFERROR(VLOOKUP(D2,DB!A:G,7,0),"")</f>
        <v>Dead</v>
      </c>
      <c r="K2" s="144" t="s">
        <v>39128</v>
      </c>
      <c r="L2" s="145" t="str">
        <f>IFERROR(VLOOKUP(D2,DB!A:I,9,0),"")</f>
        <v>Latis</v>
      </c>
    </row>
    <row r="3" spans="1:16382" ht="31.5" customHeight="1">
      <c r="A3" s="140"/>
      <c r="B3" s="141" t="str">
        <f>IFERROR(VLOOKUP(D3,DB!A:K,11,0),"")</f>
        <v/>
      </c>
      <c r="C3" s="142"/>
      <c r="D3" s="141"/>
      <c r="E3" s="124"/>
      <c r="F3" s="143"/>
      <c r="G3" s="105">
        <f t="shared" ca="1" si="0"/>
        <v>45976.392189814818</v>
      </c>
      <c r="H3" s="143"/>
      <c r="I3" s="141" t="str">
        <f>IFERROR(VLOOKUP(D3,DB!A:F,6,0),"")</f>
        <v/>
      </c>
      <c r="J3" s="141" t="str">
        <f>IFERROR(VLOOKUP(D3,DB!A:G,7,0),"")</f>
        <v/>
      </c>
      <c r="K3" s="144"/>
      <c r="L3" s="145" t="str">
        <f>IFERROR(VLOOKUP(D3,DB!A:I,9,0),"")</f>
        <v/>
      </c>
    </row>
    <row r="4" spans="1:16382" ht="31.5" customHeight="1">
      <c r="A4" s="140"/>
      <c r="B4" s="141" t="str">
        <f>IFERROR(VLOOKUP(D4,DB!A:K,11,0),"")</f>
        <v/>
      </c>
      <c r="C4" s="142"/>
      <c r="D4" s="141"/>
      <c r="E4" s="124"/>
      <c r="F4" s="143"/>
      <c r="G4" s="105">
        <f t="shared" ca="1" si="0"/>
        <v>45976.392189814818</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0"/>
        <v>45976.392189814818</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45976.392189814818</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0"/>
        <v>45976.392189814818</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0"/>
        <v>45976.392189814818</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0"/>
        <v>45976.392189814818</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0"/>
        <v>45976.392189814818</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0"/>
        <v>45976.392189814818</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0"/>
        <v>45976.392189814818</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0"/>
        <v>45976.392189814818</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0"/>
        <v>45976.392189814818</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0"/>
        <v>45976.392189814818</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0"/>
        <v>45976.392189814818</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0"/>
        <v>45976.392189814818</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0"/>
        <v>45976.392189814818</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0"/>
        <v>45976.392189814818</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0"/>
        <v>45976.392189814818</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0"/>
        <v>45976.392189814818</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0"/>
        <v>45976.392189814818</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ref="G23:G86" ca="1" si="1">IFERROR(NOW()-F23,"-")</f>
        <v>45976.392189814818</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1"/>
        <v>45976.392189814818</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1"/>
        <v>45976.392189814818</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1"/>
        <v>45976.392189814818</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1"/>
        <v>45976.392189814818</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1"/>
        <v>45976.392189814818</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1"/>
        <v>45976.392189814818</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1"/>
        <v>45976.392189814818</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1"/>
        <v>45976.392189814818</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1"/>
        <v>45976.392189814818</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1"/>
        <v>45976.392189814818</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1"/>
        <v>45976.392189814818</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1"/>
        <v>45976.392189814818</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1"/>
        <v>45976.392189814818</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1"/>
        <v>45976.392189814818</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1"/>
        <v>45976.392189814818</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1"/>
        <v>45976.392189814818</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1"/>
        <v>45976.392189814818</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1"/>
        <v>45976.392189814818</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1"/>
        <v>45976.392189814818</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1"/>
        <v>45976.392189814818</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1"/>
        <v>45976.392189814818</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1"/>
        <v>45976.392189814818</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1"/>
        <v>45976.392189814818</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1"/>
        <v>45976.392189814818</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1"/>
        <v>45976.392189814818</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1"/>
        <v>45976.392189814818</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1"/>
        <v>45976.392189814818</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1"/>
        <v>45976.392189814818</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1"/>
        <v>45976.392189814818</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1"/>
        <v>45976.392189814818</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1"/>
        <v>45976.392189814818</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45976.392189814818</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45976.392189814818</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45976.392189814818</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45976.392189814818</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45976.392189814818</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45976.392189814818</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45976.392189814818</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45976.392189814818</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45976.392189814818</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45976.392189814818</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45976.392189814818</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45976.392189814818</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45976.392189814818</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45976.392189814818</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45976.392189814818</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45976.392189814818</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45976.392189814818</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1"/>
        <v>45976.392189814818</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1"/>
        <v>45976.392189814818</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1"/>
        <v>45976.392189814818</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1"/>
        <v>45976.392189814818</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1"/>
        <v>45976.392189814818</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1"/>
        <v>45976.392189814818</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1"/>
        <v>45976.392189814818</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1"/>
        <v>45976.392189814818</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1"/>
        <v>45976.392189814818</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1"/>
        <v>45976.392189814818</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1"/>
        <v>45976.392189814818</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1"/>
        <v>45976.392189814818</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1"/>
        <v>45976.392189814818</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1"/>
        <v>45976.392189814818</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1"/>
        <v>45976.392189814818</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ref="G87:G120" ca="1" si="2">IFERROR(NOW()-F87,"-")</f>
        <v>45976.392189814818</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2"/>
        <v>45976.392189814818</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2"/>
        <v>45976.392189814818</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2"/>
        <v>45976.392189814818</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2"/>
        <v>45976.392189814818</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2"/>
        <v>45976.392189814818</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2"/>
        <v>45976.392189814818</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2"/>
        <v>45976.392189814818</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2"/>
        <v>45976.392189814818</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2"/>
        <v>45976.392189814818</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2"/>
        <v>45976.392189814818</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2"/>
        <v>45976.392189814818</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2"/>
        <v>45976.392189814818</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2"/>
        <v>45976.392189814818</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2"/>
        <v>45976.392189814818</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2"/>
        <v>45976.392189814818</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2"/>
        <v>45976.392189814818</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2"/>
        <v>45976.392189814818</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2"/>
        <v>45976.392189814818</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2"/>
        <v>45976.392189814818</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2"/>
        <v>45976.392189814818</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2"/>
        <v>45976.392189814818</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2"/>
        <v>45976.392189814818</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2"/>
        <v>45976.392189814818</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2"/>
        <v>45976.392189814818</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2"/>
        <v>45976.392189814818</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2"/>
        <v>45976.392189814818</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2"/>
        <v>45976.392189814818</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2"/>
        <v>45976.392189814818</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2"/>
        <v>45976.392189814818</v>
      </c>
      <c r="H116" s="143"/>
      <c r="I116" s="141" t="str">
        <f>IFERROR(VLOOKUP(D116,DB!A:F,6,0),"")</f>
        <v/>
      </c>
      <c r="J116" s="141" t="str">
        <f>IFERROR(VLOOKUP(D116,DB!A:G,7,0),"")</f>
        <v/>
      </c>
      <c r="K116" s="144"/>
      <c r="L116" s="145" t="str">
        <f>IFERROR(VLOOKUP(D116,DB!A:I,9,0),"")</f>
        <v/>
      </c>
    </row>
    <row r="117" spans="1:12" ht="31.5" customHeight="1">
      <c r="A117" s="140"/>
      <c r="B117" s="141" t="str">
        <f>IFERROR(VLOOKUP(D117,DB!A:K,11,0),"")</f>
        <v/>
      </c>
      <c r="C117" s="142"/>
      <c r="D117" s="141"/>
      <c r="E117" s="124"/>
      <c r="F117" s="143"/>
      <c r="G117" s="105">
        <f t="shared" ca="1" si="2"/>
        <v>45976.392189814818</v>
      </c>
      <c r="H117" s="143"/>
      <c r="I117" s="141" t="str">
        <f>IFERROR(VLOOKUP(D117,DB!A:F,6,0),"")</f>
        <v/>
      </c>
      <c r="J117" s="141" t="str">
        <f>IFERROR(VLOOKUP(D117,DB!A:G,7,0),"")</f>
        <v/>
      </c>
      <c r="K117" s="144"/>
      <c r="L117" s="145" t="str">
        <f>IFERROR(VLOOKUP(D117,DB!A:I,9,0),"")</f>
        <v/>
      </c>
    </row>
    <row r="118" spans="1:12" ht="31.5" customHeight="1">
      <c r="A118" s="140"/>
      <c r="B118" s="141" t="str">
        <f>IFERROR(VLOOKUP(D118,DB!A:K,11,0),"")</f>
        <v/>
      </c>
      <c r="C118" s="142"/>
      <c r="D118" s="141"/>
      <c r="E118" s="124"/>
      <c r="F118" s="143"/>
      <c r="G118" s="105">
        <f t="shared" ca="1" si="2"/>
        <v>45976.392189814818</v>
      </c>
      <c r="H118" s="143"/>
      <c r="I118" s="141" t="str">
        <f>IFERROR(VLOOKUP(D118,DB!A:F,6,0),"")</f>
        <v/>
      </c>
      <c r="J118" s="141" t="str">
        <f>IFERROR(VLOOKUP(D118,DB!A:G,7,0),"")</f>
        <v/>
      </c>
      <c r="K118" s="144"/>
      <c r="L118" s="145" t="str">
        <f>IFERROR(VLOOKUP(D118,DB!A:I,9,0),"")</f>
        <v/>
      </c>
    </row>
    <row r="119" spans="1:12" ht="31.5" customHeight="1">
      <c r="A119" s="140"/>
      <c r="B119" s="141" t="str">
        <f>IFERROR(VLOOKUP(D119,DB!A:K,11,0),"")</f>
        <v/>
      </c>
      <c r="C119" s="142"/>
      <c r="D119" s="141"/>
      <c r="E119" s="124"/>
      <c r="F119" s="143"/>
      <c r="G119" s="105">
        <f t="shared" ca="1" si="2"/>
        <v>45976.392189814818</v>
      </c>
      <c r="H119" s="143"/>
      <c r="I119" s="141" t="str">
        <f>IFERROR(VLOOKUP(D119,DB!A:F,6,0),"")</f>
        <v/>
      </c>
      <c r="J119" s="141" t="str">
        <f>IFERROR(VLOOKUP(D119,DB!A:G,7,0),"")</f>
        <v/>
      </c>
      <c r="K119" s="144"/>
      <c r="L119" s="145" t="str">
        <f>IFERROR(VLOOKUP(D119,DB!A:I,9,0),"")</f>
        <v/>
      </c>
    </row>
    <row r="120" spans="1:12" ht="31.5" customHeight="1">
      <c r="A120" s="140"/>
      <c r="B120" s="141" t="str">
        <f>IFERROR(VLOOKUP(D120,DB!A:K,11,0),"")</f>
        <v/>
      </c>
      <c r="C120" s="142"/>
      <c r="D120" s="141"/>
      <c r="E120" s="124"/>
      <c r="F120" s="143"/>
      <c r="G120" s="105">
        <f t="shared" ca="1" si="2"/>
        <v>45976.392189814818</v>
      </c>
      <c r="H120" s="143"/>
      <c r="I120" s="141" t="str">
        <f>IFERROR(VLOOKUP(D120,DB!A:F,6,0),"")</f>
        <v/>
      </c>
      <c r="J120" s="141" t="str">
        <f>IFERROR(VLOOKUP(D120,DB!A:G,7,0),"")</f>
        <v/>
      </c>
      <c r="K120" s="144"/>
      <c r="L120" s="145" t="str">
        <f>IFERROR(VLOOKUP(D120,DB!A:I,9,0),"")</f>
        <v/>
      </c>
    </row>
  </sheetData>
  <dataValidations count="2">
    <dataValidation allowBlank="1" showInputMessage="1" showErrorMessage="1" sqref="E1" xr:uid="{9E1BC488-8814-4F8A-8DBE-742B3278AB71}"/>
    <dataValidation type="list" allowBlank="1" showInputMessage="1" showErrorMessage="1" sqref="E2:E120"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2025-11-15T06:26:39Z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